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</sheets>
  <definedNames>
    <definedName name="_xlnm._FilterDatabase" localSheetId="0" hidden="1">Sheet1!$A$1:$N$5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<sst xmlns="http://schemas.openxmlformats.org/spreadsheetml/2006/main" count="233" uniqueCount="91">
  <si>
    <t>广昌县2021年中小学教师招聘体检入闱情况公示</t>
  </si>
  <si>
    <t>姓名</t>
  </si>
  <si>
    <t>学段</t>
  </si>
  <si>
    <t>学科</t>
  </si>
  <si>
    <t>职位代码</t>
  </si>
  <si>
    <t>招聘人数</t>
  </si>
  <si>
    <t>笔试总分</t>
  </si>
  <si>
    <t>笔试折算分</t>
  </si>
  <si>
    <t>面试成绩</t>
  </si>
  <si>
    <t>面试折算分</t>
  </si>
  <si>
    <t>加试成绩</t>
  </si>
  <si>
    <t>加试折算分</t>
  </si>
  <si>
    <t>总成绩</t>
  </si>
  <si>
    <t>排名</t>
  </si>
  <si>
    <t>是否入闱</t>
  </si>
  <si>
    <t>魏诗琪</t>
  </si>
  <si>
    <t>初中</t>
  </si>
  <si>
    <t>语文</t>
  </si>
  <si>
    <t>250080201010</t>
  </si>
  <si>
    <t>入闱</t>
  </si>
  <si>
    <t>段梦佳</t>
  </si>
  <si>
    <t>李慧婷</t>
  </si>
  <si>
    <t>张妍</t>
  </si>
  <si>
    <t>夏艺玲</t>
  </si>
  <si>
    <t>柯慧琴</t>
  </si>
  <si>
    <t>缺考</t>
  </si>
  <si>
    <t>李霞</t>
  </si>
  <si>
    <t>余欢</t>
  </si>
  <si>
    <t>英语</t>
  </si>
  <si>
    <t>250080203013</t>
  </si>
  <si>
    <t>李雅诗</t>
  </si>
  <si>
    <t>道德与法治</t>
  </si>
  <si>
    <t>250080215018</t>
  </si>
  <si>
    <t>刘云豪</t>
  </si>
  <si>
    <t>饶泽瑾</t>
  </si>
  <si>
    <t>刘岚</t>
  </si>
  <si>
    <t>李严</t>
  </si>
  <si>
    <t>曾秋红</t>
  </si>
  <si>
    <t>历史</t>
  </si>
  <si>
    <t>250080204015</t>
  </si>
  <si>
    <t>谢诗娴</t>
  </si>
  <si>
    <t>谢梦晨</t>
  </si>
  <si>
    <t>邱广勇</t>
  </si>
  <si>
    <t>刘媛</t>
  </si>
  <si>
    <t>王凌</t>
  </si>
  <si>
    <t>地理</t>
  </si>
  <si>
    <t>250080205019</t>
  </si>
  <si>
    <t>周桂芳</t>
  </si>
  <si>
    <t>谢小琴</t>
  </si>
  <si>
    <t>数学</t>
  </si>
  <si>
    <t>250080202011</t>
  </si>
  <si>
    <t>黄李霞</t>
  </si>
  <si>
    <t>徐雪梅</t>
  </si>
  <si>
    <t>250080202012</t>
  </si>
  <si>
    <t>揭道昆</t>
  </si>
  <si>
    <t>温燕红</t>
  </si>
  <si>
    <t>余芬</t>
  </si>
  <si>
    <t>邓梦娇</t>
  </si>
  <si>
    <t>赖瑶瑶</t>
  </si>
  <si>
    <t>高中</t>
  </si>
  <si>
    <t>信息技术和通用技术</t>
  </si>
  <si>
    <t>250080317024</t>
  </si>
  <si>
    <t>张华亮</t>
  </si>
  <si>
    <t>物理</t>
  </si>
  <si>
    <t>250080206014</t>
  </si>
  <si>
    <t>吴燕</t>
  </si>
  <si>
    <t>洪玉莹</t>
  </si>
  <si>
    <t>许琼文</t>
  </si>
  <si>
    <t>化学</t>
  </si>
  <si>
    <t>250080207016</t>
  </si>
  <si>
    <t>曾芸</t>
  </si>
  <si>
    <t>陈长秀</t>
  </si>
  <si>
    <t>刘奇</t>
  </si>
  <si>
    <t>生物</t>
  </si>
  <si>
    <t>250080208017</t>
  </si>
  <si>
    <t>李婷</t>
  </si>
  <si>
    <t>廖恬恬</t>
  </si>
  <si>
    <t>罗鑫</t>
  </si>
  <si>
    <t>玄亮亮</t>
  </si>
  <si>
    <t>音乐</t>
  </si>
  <si>
    <t>250080209025</t>
  </si>
  <si>
    <t>孙磊</t>
  </si>
  <si>
    <t>徐彩雁</t>
  </si>
  <si>
    <t>刘佳</t>
  </si>
  <si>
    <t>美术</t>
  </si>
  <si>
    <t>250080210026</t>
  </si>
  <si>
    <t>揭靥</t>
  </si>
  <si>
    <t>邓秋</t>
  </si>
  <si>
    <t>朱佳梦</t>
  </si>
  <si>
    <t>裴瑶</t>
  </si>
  <si>
    <t>备注：总分相同时，面试分数高者录取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</si>
</sst>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24" fillId="2" borderId="10" applyNumberFormat="0" applyAlignment="0" applyProtection="0">
      <alignment vertical="center"/>
    </xf>
    <xf numFmtId="0" fontId="25" fillId="21" borderId="1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topLeftCell="A25" workbookViewId="0">
      <selection activeCell="A1" sqref="A1:M1"/>
    </sheetView>
  </sheetViews>
  <sheetFormatPr defaultColWidth="9" defaultRowHeight="13.5"/>
  <cols>
    <col min="1" max="1" width="10.0333333333333" customWidth="1"/>
    <col min="3" max="3" width="18.1333333333333" customWidth="1"/>
    <col min="4" max="4" width="16.7833333333333" customWidth="1"/>
    <col min="13" max="13" width="7.84166666666667" customWidth="1"/>
    <col min="14" max="14" width="6.375" customWidth="1"/>
  </cols>
  <sheetData>
    <row r="1" ht="3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 t="s">
        <v>12</v>
      </c>
      <c r="M2" s="17" t="s">
        <v>13</v>
      </c>
      <c r="N2" s="18" t="s">
        <v>14</v>
      </c>
    </row>
    <row r="3" ht="19" customHeight="1" spans="1:14">
      <c r="A3" s="5" t="s">
        <v>15</v>
      </c>
      <c r="B3" s="5" t="s">
        <v>16</v>
      </c>
      <c r="C3" s="5" t="s">
        <v>17</v>
      </c>
      <c r="D3" s="6" t="s">
        <v>18</v>
      </c>
      <c r="E3" s="7">
        <v>4</v>
      </c>
      <c r="F3" s="6">
        <v>131.5</v>
      </c>
      <c r="G3" s="8">
        <f t="shared" ref="G3:G40" si="0">F3*0.25</f>
        <v>32.875</v>
      </c>
      <c r="H3" s="9">
        <v>87.94</v>
      </c>
      <c r="I3" s="9">
        <f t="shared" ref="I3:I7" si="1">H3*0.5</f>
        <v>43.97</v>
      </c>
      <c r="J3" s="9"/>
      <c r="K3" s="9"/>
      <c r="L3" s="11">
        <f t="shared" ref="L3:L48" si="2">G3+I3+K3</f>
        <v>76.845</v>
      </c>
      <c r="M3" s="5">
        <v>1</v>
      </c>
      <c r="N3" s="19" t="s">
        <v>19</v>
      </c>
    </row>
    <row r="4" ht="19" customHeight="1" spans="1:14">
      <c r="A4" s="5" t="s">
        <v>20</v>
      </c>
      <c r="B4" s="5" t="s">
        <v>16</v>
      </c>
      <c r="C4" s="5" t="s">
        <v>17</v>
      </c>
      <c r="D4" s="6" t="s">
        <v>18</v>
      </c>
      <c r="E4" s="10"/>
      <c r="F4" s="6">
        <v>139</v>
      </c>
      <c r="G4" s="8">
        <f t="shared" si="0"/>
        <v>34.75</v>
      </c>
      <c r="H4" s="9">
        <v>84.06</v>
      </c>
      <c r="I4" s="9">
        <f t="shared" si="1"/>
        <v>42.03</v>
      </c>
      <c r="J4" s="9"/>
      <c r="K4" s="9"/>
      <c r="L4" s="11">
        <f t="shared" si="2"/>
        <v>76.78</v>
      </c>
      <c r="M4" s="5">
        <v>2</v>
      </c>
      <c r="N4" s="19" t="s">
        <v>19</v>
      </c>
    </row>
    <row r="5" ht="19" customHeight="1" spans="1:14">
      <c r="A5" s="5" t="s">
        <v>21</v>
      </c>
      <c r="B5" s="5" t="s">
        <v>16</v>
      </c>
      <c r="C5" s="5" t="s">
        <v>17</v>
      </c>
      <c r="D5" s="6" t="s">
        <v>18</v>
      </c>
      <c r="E5" s="10"/>
      <c r="F5" s="6">
        <v>132</v>
      </c>
      <c r="G5" s="8">
        <f t="shared" si="0"/>
        <v>33</v>
      </c>
      <c r="H5" s="9">
        <v>86.2</v>
      </c>
      <c r="I5" s="9">
        <f t="shared" si="1"/>
        <v>43.1</v>
      </c>
      <c r="J5" s="9"/>
      <c r="K5" s="9"/>
      <c r="L5" s="11">
        <f t="shared" si="2"/>
        <v>76.1</v>
      </c>
      <c r="M5" s="5">
        <v>3</v>
      </c>
      <c r="N5" s="19" t="s">
        <v>19</v>
      </c>
    </row>
    <row r="6" ht="19" customHeight="1" spans="1:14">
      <c r="A6" s="5" t="s">
        <v>22</v>
      </c>
      <c r="B6" s="5" t="s">
        <v>16</v>
      </c>
      <c r="C6" s="5" t="s">
        <v>17</v>
      </c>
      <c r="D6" s="6" t="s">
        <v>18</v>
      </c>
      <c r="E6" s="10"/>
      <c r="F6" s="6">
        <v>121</v>
      </c>
      <c r="G6" s="8">
        <f t="shared" si="0"/>
        <v>30.25</v>
      </c>
      <c r="H6" s="9">
        <v>86.66</v>
      </c>
      <c r="I6" s="9">
        <f t="shared" si="1"/>
        <v>43.33</v>
      </c>
      <c r="J6" s="9"/>
      <c r="K6" s="9"/>
      <c r="L6" s="11">
        <f t="shared" si="2"/>
        <v>73.58</v>
      </c>
      <c r="M6" s="5">
        <v>4</v>
      </c>
      <c r="N6" s="19" t="s">
        <v>19</v>
      </c>
    </row>
    <row r="7" ht="19" customHeight="1" spans="1:14">
      <c r="A7" s="5" t="s">
        <v>23</v>
      </c>
      <c r="B7" s="5" t="s">
        <v>16</v>
      </c>
      <c r="C7" s="5" t="s">
        <v>17</v>
      </c>
      <c r="D7" s="6" t="s">
        <v>18</v>
      </c>
      <c r="E7" s="10"/>
      <c r="F7" s="6">
        <v>109</v>
      </c>
      <c r="G7" s="8">
        <f t="shared" si="0"/>
        <v>27.25</v>
      </c>
      <c r="H7" s="9">
        <v>82.26</v>
      </c>
      <c r="I7" s="9">
        <f t="shared" si="1"/>
        <v>41.13</v>
      </c>
      <c r="J7" s="9"/>
      <c r="K7" s="9"/>
      <c r="L7" s="11">
        <f t="shared" si="2"/>
        <v>68.38</v>
      </c>
      <c r="M7" s="5">
        <v>5</v>
      </c>
      <c r="N7" s="20"/>
    </row>
    <row r="8" ht="19" customHeight="1" spans="1:14">
      <c r="A8" s="5" t="s">
        <v>24</v>
      </c>
      <c r="B8" s="5" t="s">
        <v>16</v>
      </c>
      <c r="C8" s="5" t="s">
        <v>17</v>
      </c>
      <c r="D8" s="6" t="s">
        <v>18</v>
      </c>
      <c r="E8" s="10"/>
      <c r="F8" s="6">
        <v>123.5</v>
      </c>
      <c r="G8" s="8">
        <f t="shared" si="0"/>
        <v>30.875</v>
      </c>
      <c r="H8" s="9" t="s">
        <v>25</v>
      </c>
      <c r="I8" s="9"/>
      <c r="J8" s="9"/>
      <c r="K8" s="9"/>
      <c r="L8" s="11">
        <f t="shared" si="2"/>
        <v>30.875</v>
      </c>
      <c r="M8" s="5">
        <v>6</v>
      </c>
      <c r="N8" s="20"/>
    </row>
    <row r="9" ht="19" customHeight="1" spans="1:14">
      <c r="A9" s="5" t="s">
        <v>26</v>
      </c>
      <c r="B9" s="5" t="s">
        <v>16</v>
      </c>
      <c r="C9" s="5" t="s">
        <v>17</v>
      </c>
      <c r="D9" s="6" t="s">
        <v>18</v>
      </c>
      <c r="E9" s="10"/>
      <c r="F9" s="6">
        <v>102.5</v>
      </c>
      <c r="G9" s="8">
        <f t="shared" si="0"/>
        <v>25.625</v>
      </c>
      <c r="H9" s="9" t="s">
        <v>25</v>
      </c>
      <c r="I9" s="9"/>
      <c r="J9" s="9"/>
      <c r="K9" s="9"/>
      <c r="L9" s="11">
        <f t="shared" si="2"/>
        <v>25.625</v>
      </c>
      <c r="M9" s="5">
        <v>7</v>
      </c>
      <c r="N9" s="20"/>
    </row>
    <row r="10" ht="19" customHeight="1" spans="1:14">
      <c r="A10" s="5" t="s">
        <v>27</v>
      </c>
      <c r="B10" s="5" t="s">
        <v>16</v>
      </c>
      <c r="C10" s="5" t="s">
        <v>28</v>
      </c>
      <c r="D10" s="6" t="s">
        <v>29</v>
      </c>
      <c r="E10" s="7">
        <v>4</v>
      </c>
      <c r="F10" s="6">
        <v>114</v>
      </c>
      <c r="G10" s="9">
        <f t="shared" si="0"/>
        <v>28.5</v>
      </c>
      <c r="H10" s="11">
        <v>83.56</v>
      </c>
      <c r="I10" s="9">
        <f t="shared" ref="I10:I13" si="3">H10*0.5</f>
        <v>41.78</v>
      </c>
      <c r="J10" s="9"/>
      <c r="K10" s="9"/>
      <c r="L10" s="11">
        <f t="shared" si="2"/>
        <v>70.28</v>
      </c>
      <c r="M10" s="5">
        <v>1</v>
      </c>
      <c r="N10" s="19" t="s">
        <v>19</v>
      </c>
    </row>
    <row r="11" ht="19" customHeight="1" spans="1:14">
      <c r="A11" s="5" t="s">
        <v>30</v>
      </c>
      <c r="B11" s="5" t="s">
        <v>16</v>
      </c>
      <c r="C11" s="5" t="s">
        <v>31</v>
      </c>
      <c r="D11" s="6" t="s">
        <v>32</v>
      </c>
      <c r="E11" s="12">
        <v>2</v>
      </c>
      <c r="F11" s="6">
        <v>143</v>
      </c>
      <c r="G11" s="9">
        <f t="shared" si="0"/>
        <v>35.75</v>
      </c>
      <c r="H11" s="9">
        <v>88.66</v>
      </c>
      <c r="I11" s="9">
        <f t="shared" si="3"/>
        <v>44.33</v>
      </c>
      <c r="J11" s="9"/>
      <c r="K11" s="9"/>
      <c r="L11" s="11">
        <f t="shared" si="2"/>
        <v>80.08</v>
      </c>
      <c r="M11" s="5">
        <v>1</v>
      </c>
      <c r="N11" s="19" t="s">
        <v>19</v>
      </c>
    </row>
    <row r="12" ht="19" customHeight="1" spans="1:14">
      <c r="A12" s="5" t="s">
        <v>33</v>
      </c>
      <c r="B12" s="5" t="s">
        <v>16</v>
      </c>
      <c r="C12" s="5" t="s">
        <v>31</v>
      </c>
      <c r="D12" s="6" t="s">
        <v>32</v>
      </c>
      <c r="E12" s="13"/>
      <c r="F12" s="6">
        <v>134.5</v>
      </c>
      <c r="G12" s="9">
        <f t="shared" si="0"/>
        <v>33.625</v>
      </c>
      <c r="H12" s="9">
        <v>81.4</v>
      </c>
      <c r="I12" s="9">
        <f t="shared" si="3"/>
        <v>40.7</v>
      </c>
      <c r="J12" s="9"/>
      <c r="K12" s="9"/>
      <c r="L12" s="11">
        <f t="shared" si="2"/>
        <v>74.325</v>
      </c>
      <c r="M12" s="5">
        <v>2</v>
      </c>
      <c r="N12" s="19" t="s">
        <v>19</v>
      </c>
    </row>
    <row r="13" ht="19" customHeight="1" spans="1:14">
      <c r="A13" s="5" t="s">
        <v>34</v>
      </c>
      <c r="B13" s="5" t="s">
        <v>16</v>
      </c>
      <c r="C13" s="5" t="s">
        <v>31</v>
      </c>
      <c r="D13" s="6" t="s">
        <v>32</v>
      </c>
      <c r="E13" s="13"/>
      <c r="F13" s="6">
        <v>133.5</v>
      </c>
      <c r="G13" s="9">
        <f t="shared" si="0"/>
        <v>33.375</v>
      </c>
      <c r="H13" s="9">
        <v>79.3</v>
      </c>
      <c r="I13" s="9">
        <f t="shared" si="3"/>
        <v>39.65</v>
      </c>
      <c r="J13" s="9"/>
      <c r="K13" s="9"/>
      <c r="L13" s="11">
        <f t="shared" si="2"/>
        <v>73.025</v>
      </c>
      <c r="M13" s="5">
        <v>3</v>
      </c>
      <c r="N13" s="20"/>
    </row>
    <row r="14" ht="19" customHeight="1" spans="1:14">
      <c r="A14" s="5" t="s">
        <v>35</v>
      </c>
      <c r="B14" s="5" t="s">
        <v>16</v>
      </c>
      <c r="C14" s="5" t="s">
        <v>31</v>
      </c>
      <c r="D14" s="6" t="s">
        <v>32</v>
      </c>
      <c r="E14" s="13"/>
      <c r="F14" s="6">
        <v>126.5</v>
      </c>
      <c r="G14" s="9">
        <f t="shared" si="0"/>
        <v>31.625</v>
      </c>
      <c r="H14" s="9" t="s">
        <v>25</v>
      </c>
      <c r="I14" s="9"/>
      <c r="J14" s="9"/>
      <c r="K14" s="9"/>
      <c r="L14" s="11">
        <f t="shared" si="2"/>
        <v>31.625</v>
      </c>
      <c r="M14" s="5">
        <v>4</v>
      </c>
      <c r="N14" s="20"/>
    </row>
    <row r="15" ht="19" customHeight="1" spans="1:14">
      <c r="A15" s="5" t="s">
        <v>36</v>
      </c>
      <c r="B15" s="5" t="s">
        <v>16</v>
      </c>
      <c r="C15" s="5" t="s">
        <v>31</v>
      </c>
      <c r="D15" s="6" t="s">
        <v>32</v>
      </c>
      <c r="E15" s="13"/>
      <c r="F15" s="6">
        <v>123</v>
      </c>
      <c r="G15" s="9">
        <f t="shared" si="0"/>
        <v>30.75</v>
      </c>
      <c r="H15" s="9" t="s">
        <v>25</v>
      </c>
      <c r="I15" s="9"/>
      <c r="J15" s="9"/>
      <c r="K15" s="9"/>
      <c r="L15" s="11">
        <f t="shared" si="2"/>
        <v>30.75</v>
      </c>
      <c r="M15" s="5">
        <v>5</v>
      </c>
      <c r="N15" s="20"/>
    </row>
    <row r="16" ht="19" customHeight="1" spans="1:14">
      <c r="A16" s="5" t="s">
        <v>37</v>
      </c>
      <c r="B16" s="5" t="s">
        <v>16</v>
      </c>
      <c r="C16" s="5" t="s">
        <v>38</v>
      </c>
      <c r="D16" s="14" t="s">
        <v>39</v>
      </c>
      <c r="E16" s="6">
        <v>3</v>
      </c>
      <c r="F16" s="15">
        <v>168</v>
      </c>
      <c r="G16" s="9">
        <f t="shared" si="0"/>
        <v>42</v>
      </c>
      <c r="H16" s="9">
        <v>85.88</v>
      </c>
      <c r="I16" s="9">
        <f t="shared" ref="I16:I32" si="4">H16*0.5</f>
        <v>42.94</v>
      </c>
      <c r="J16" s="9"/>
      <c r="K16" s="9"/>
      <c r="L16" s="11">
        <f t="shared" si="2"/>
        <v>84.94</v>
      </c>
      <c r="M16" s="5">
        <v>1</v>
      </c>
      <c r="N16" s="19" t="s">
        <v>19</v>
      </c>
    </row>
    <row r="17" ht="19" customHeight="1" spans="1:14">
      <c r="A17" s="5" t="s">
        <v>40</v>
      </c>
      <c r="B17" s="5" t="s">
        <v>16</v>
      </c>
      <c r="C17" s="5" t="s">
        <v>38</v>
      </c>
      <c r="D17" s="14" t="s">
        <v>39</v>
      </c>
      <c r="E17" s="6"/>
      <c r="F17" s="15">
        <v>157</v>
      </c>
      <c r="G17" s="9">
        <f t="shared" si="0"/>
        <v>39.25</v>
      </c>
      <c r="H17" s="9">
        <v>87.52</v>
      </c>
      <c r="I17" s="9">
        <f t="shared" si="4"/>
        <v>43.76</v>
      </c>
      <c r="J17" s="9"/>
      <c r="K17" s="9"/>
      <c r="L17" s="11">
        <f t="shared" si="2"/>
        <v>83.01</v>
      </c>
      <c r="M17" s="5">
        <v>2</v>
      </c>
      <c r="N17" s="19" t="s">
        <v>19</v>
      </c>
    </row>
    <row r="18" ht="19" customHeight="1" spans="1:14">
      <c r="A18" s="5" t="s">
        <v>41</v>
      </c>
      <c r="B18" s="5" t="s">
        <v>16</v>
      </c>
      <c r="C18" s="5" t="s">
        <v>38</v>
      </c>
      <c r="D18" s="14" t="s">
        <v>39</v>
      </c>
      <c r="E18" s="6"/>
      <c r="F18" s="15">
        <v>148.5</v>
      </c>
      <c r="G18" s="9">
        <f t="shared" si="0"/>
        <v>37.125</v>
      </c>
      <c r="H18" s="9">
        <v>88.46</v>
      </c>
      <c r="I18" s="9">
        <f t="shared" si="4"/>
        <v>44.23</v>
      </c>
      <c r="J18" s="9"/>
      <c r="K18" s="9"/>
      <c r="L18" s="11">
        <f t="shared" si="2"/>
        <v>81.355</v>
      </c>
      <c r="M18" s="5">
        <v>3</v>
      </c>
      <c r="N18" s="19" t="s">
        <v>19</v>
      </c>
    </row>
    <row r="19" ht="19" customHeight="1" spans="1:14">
      <c r="A19" s="5" t="s">
        <v>42</v>
      </c>
      <c r="B19" s="5" t="s">
        <v>16</v>
      </c>
      <c r="C19" s="5" t="s">
        <v>38</v>
      </c>
      <c r="D19" s="14" t="s">
        <v>39</v>
      </c>
      <c r="E19" s="6"/>
      <c r="F19" s="15">
        <v>145</v>
      </c>
      <c r="G19" s="9">
        <f t="shared" si="0"/>
        <v>36.25</v>
      </c>
      <c r="H19" s="9">
        <v>85.88</v>
      </c>
      <c r="I19" s="9">
        <f t="shared" si="4"/>
        <v>42.94</v>
      </c>
      <c r="J19" s="9"/>
      <c r="K19" s="9"/>
      <c r="L19" s="11">
        <f t="shared" si="2"/>
        <v>79.19</v>
      </c>
      <c r="M19" s="5">
        <v>4</v>
      </c>
      <c r="N19" s="20"/>
    </row>
    <row r="20" ht="19" customHeight="1" spans="1:14">
      <c r="A20" s="5" t="s">
        <v>43</v>
      </c>
      <c r="B20" s="5" t="s">
        <v>16</v>
      </c>
      <c r="C20" s="5" t="s">
        <v>38</v>
      </c>
      <c r="D20" s="6" t="s">
        <v>39</v>
      </c>
      <c r="E20" s="6"/>
      <c r="F20" s="15">
        <v>130</v>
      </c>
      <c r="G20" s="9">
        <f t="shared" si="0"/>
        <v>32.5</v>
      </c>
      <c r="H20" s="9">
        <v>88.12</v>
      </c>
      <c r="I20" s="9">
        <f t="shared" si="4"/>
        <v>44.06</v>
      </c>
      <c r="J20" s="9"/>
      <c r="K20" s="9"/>
      <c r="L20" s="11">
        <f t="shared" si="2"/>
        <v>76.56</v>
      </c>
      <c r="M20" s="5">
        <v>5</v>
      </c>
      <c r="N20" s="20"/>
    </row>
    <row r="21" ht="19" customHeight="1" spans="1:14">
      <c r="A21" s="5" t="s">
        <v>44</v>
      </c>
      <c r="B21" s="5" t="s">
        <v>16</v>
      </c>
      <c r="C21" s="5" t="s">
        <v>45</v>
      </c>
      <c r="D21" s="6" t="s">
        <v>46</v>
      </c>
      <c r="E21" s="12">
        <v>2</v>
      </c>
      <c r="F21" s="6">
        <v>146</v>
      </c>
      <c r="G21" s="9">
        <f t="shared" si="0"/>
        <v>36.5</v>
      </c>
      <c r="H21" s="9">
        <v>83.32</v>
      </c>
      <c r="I21" s="9">
        <f t="shared" si="4"/>
        <v>41.66</v>
      </c>
      <c r="J21" s="9"/>
      <c r="K21" s="9"/>
      <c r="L21" s="11">
        <f t="shared" si="2"/>
        <v>78.16</v>
      </c>
      <c r="M21" s="5">
        <v>1</v>
      </c>
      <c r="N21" s="19" t="s">
        <v>19</v>
      </c>
    </row>
    <row r="22" ht="19" customHeight="1" spans="1:14">
      <c r="A22" s="5" t="s">
        <v>47</v>
      </c>
      <c r="B22" s="5" t="s">
        <v>16</v>
      </c>
      <c r="C22" s="5" t="s">
        <v>45</v>
      </c>
      <c r="D22" s="6" t="s">
        <v>46</v>
      </c>
      <c r="E22" s="13"/>
      <c r="F22" s="6">
        <v>120</v>
      </c>
      <c r="G22" s="9">
        <f t="shared" si="0"/>
        <v>30</v>
      </c>
      <c r="H22" s="9">
        <v>78.74</v>
      </c>
      <c r="I22" s="9">
        <f t="shared" si="4"/>
        <v>39.37</v>
      </c>
      <c r="J22" s="9"/>
      <c r="K22" s="9"/>
      <c r="L22" s="11">
        <f t="shared" si="2"/>
        <v>69.37</v>
      </c>
      <c r="M22" s="5">
        <v>2</v>
      </c>
      <c r="N22" s="19" t="s">
        <v>19</v>
      </c>
    </row>
    <row r="23" ht="19" customHeight="1" spans="1:14">
      <c r="A23" s="5" t="s">
        <v>48</v>
      </c>
      <c r="B23" s="5" t="s">
        <v>16</v>
      </c>
      <c r="C23" s="5" t="s">
        <v>49</v>
      </c>
      <c r="D23" s="6" t="s">
        <v>50</v>
      </c>
      <c r="E23" s="7">
        <v>2</v>
      </c>
      <c r="F23" s="6">
        <v>126</v>
      </c>
      <c r="G23" s="9">
        <f t="shared" si="0"/>
        <v>31.5</v>
      </c>
      <c r="H23" s="9">
        <v>88.86</v>
      </c>
      <c r="I23" s="9">
        <f t="shared" si="4"/>
        <v>44.43</v>
      </c>
      <c r="J23" s="9"/>
      <c r="K23" s="9"/>
      <c r="L23" s="11">
        <f t="shared" si="2"/>
        <v>75.93</v>
      </c>
      <c r="M23" s="5">
        <v>1</v>
      </c>
      <c r="N23" s="19" t="s">
        <v>19</v>
      </c>
    </row>
    <row r="24" ht="19" customHeight="1" spans="1:14">
      <c r="A24" s="5" t="s">
        <v>51</v>
      </c>
      <c r="B24" s="5" t="s">
        <v>16</v>
      </c>
      <c r="C24" s="5" t="s">
        <v>49</v>
      </c>
      <c r="D24" s="6" t="s">
        <v>50</v>
      </c>
      <c r="E24" s="10"/>
      <c r="F24" s="6">
        <v>115</v>
      </c>
      <c r="G24" s="8">
        <f t="shared" si="0"/>
        <v>28.75</v>
      </c>
      <c r="H24" s="9">
        <v>89.9</v>
      </c>
      <c r="I24" s="9">
        <f t="shared" si="4"/>
        <v>44.95</v>
      </c>
      <c r="J24" s="9"/>
      <c r="K24" s="9"/>
      <c r="L24" s="11">
        <f t="shared" si="2"/>
        <v>73.7</v>
      </c>
      <c r="M24" s="5">
        <v>2</v>
      </c>
      <c r="N24" s="19" t="s">
        <v>19</v>
      </c>
    </row>
    <row r="25" ht="19" customHeight="1" spans="1:14">
      <c r="A25" s="5" t="s">
        <v>52</v>
      </c>
      <c r="B25" s="5" t="s">
        <v>16</v>
      </c>
      <c r="C25" s="5" t="s">
        <v>49</v>
      </c>
      <c r="D25" s="6" t="s">
        <v>53</v>
      </c>
      <c r="E25" s="7">
        <v>2</v>
      </c>
      <c r="F25" s="6">
        <v>151</v>
      </c>
      <c r="G25" s="9">
        <f t="shared" si="0"/>
        <v>37.75</v>
      </c>
      <c r="H25" s="9">
        <v>87.12</v>
      </c>
      <c r="I25" s="9">
        <f t="shared" si="4"/>
        <v>43.56</v>
      </c>
      <c r="J25" s="9"/>
      <c r="K25" s="9"/>
      <c r="L25" s="11">
        <f t="shared" si="2"/>
        <v>81.31</v>
      </c>
      <c r="M25" s="5">
        <v>1</v>
      </c>
      <c r="N25" s="19" t="s">
        <v>19</v>
      </c>
    </row>
    <row r="26" ht="19" customHeight="1" spans="1:14">
      <c r="A26" s="5" t="s">
        <v>54</v>
      </c>
      <c r="B26" s="5" t="s">
        <v>16</v>
      </c>
      <c r="C26" s="5" t="s">
        <v>49</v>
      </c>
      <c r="D26" s="6" t="s">
        <v>53</v>
      </c>
      <c r="E26" s="10"/>
      <c r="F26" s="6">
        <v>121.5</v>
      </c>
      <c r="G26" s="9">
        <f t="shared" si="0"/>
        <v>30.375</v>
      </c>
      <c r="H26" s="11">
        <v>86.72</v>
      </c>
      <c r="I26" s="9">
        <f t="shared" si="4"/>
        <v>43.36</v>
      </c>
      <c r="J26" s="9"/>
      <c r="K26" s="9"/>
      <c r="L26" s="11">
        <f t="shared" si="2"/>
        <v>73.735</v>
      </c>
      <c r="M26" s="5">
        <v>2</v>
      </c>
      <c r="N26" s="19" t="s">
        <v>19</v>
      </c>
    </row>
    <row r="27" ht="19" customHeight="1" spans="1:14">
      <c r="A27" s="5" t="s">
        <v>55</v>
      </c>
      <c r="B27" s="5" t="s">
        <v>16</v>
      </c>
      <c r="C27" s="5" t="s">
        <v>49</v>
      </c>
      <c r="D27" s="6" t="s">
        <v>53</v>
      </c>
      <c r="E27" s="10"/>
      <c r="F27" s="6">
        <v>119.5</v>
      </c>
      <c r="G27" s="9">
        <f t="shared" si="0"/>
        <v>29.875</v>
      </c>
      <c r="H27" s="9">
        <v>85.82</v>
      </c>
      <c r="I27" s="9">
        <f t="shared" si="4"/>
        <v>42.91</v>
      </c>
      <c r="J27" s="9"/>
      <c r="K27" s="9"/>
      <c r="L27" s="11">
        <f t="shared" si="2"/>
        <v>72.785</v>
      </c>
      <c r="M27" s="5">
        <v>3</v>
      </c>
      <c r="N27" s="20"/>
    </row>
    <row r="28" ht="19" customHeight="1" spans="1:14">
      <c r="A28" s="5" t="s">
        <v>56</v>
      </c>
      <c r="B28" s="5" t="s">
        <v>16</v>
      </c>
      <c r="C28" s="5" t="s">
        <v>49</v>
      </c>
      <c r="D28" s="6" t="s">
        <v>53</v>
      </c>
      <c r="E28" s="10"/>
      <c r="F28" s="6">
        <v>109</v>
      </c>
      <c r="G28" s="9">
        <f t="shared" si="0"/>
        <v>27.25</v>
      </c>
      <c r="H28" s="11">
        <v>86.22</v>
      </c>
      <c r="I28" s="9">
        <f t="shared" si="4"/>
        <v>43.11</v>
      </c>
      <c r="J28" s="9"/>
      <c r="K28" s="9"/>
      <c r="L28" s="11">
        <f t="shared" si="2"/>
        <v>70.36</v>
      </c>
      <c r="M28" s="5">
        <v>4</v>
      </c>
      <c r="N28" s="20"/>
    </row>
    <row r="29" ht="19" customHeight="1" spans="1:14">
      <c r="A29" s="5" t="s">
        <v>57</v>
      </c>
      <c r="B29" s="5" t="s">
        <v>16</v>
      </c>
      <c r="C29" s="5" t="s">
        <v>49</v>
      </c>
      <c r="D29" s="6" t="s">
        <v>53</v>
      </c>
      <c r="E29" s="10"/>
      <c r="F29" s="6">
        <v>102.5</v>
      </c>
      <c r="G29" s="9">
        <f t="shared" si="0"/>
        <v>25.625</v>
      </c>
      <c r="H29" s="9">
        <v>82.68</v>
      </c>
      <c r="I29" s="9">
        <f t="shared" si="4"/>
        <v>41.34</v>
      </c>
      <c r="J29" s="9"/>
      <c r="K29" s="9"/>
      <c r="L29" s="11">
        <f t="shared" si="2"/>
        <v>66.965</v>
      </c>
      <c r="M29" s="5">
        <v>5</v>
      </c>
      <c r="N29" s="20"/>
    </row>
    <row r="30" ht="19" customHeight="1" spans="1:14">
      <c r="A30" s="5" t="s">
        <v>58</v>
      </c>
      <c r="B30" s="5" t="s">
        <v>59</v>
      </c>
      <c r="C30" s="5" t="s">
        <v>60</v>
      </c>
      <c r="D30" s="6" t="s">
        <v>61</v>
      </c>
      <c r="E30" s="12">
        <v>1</v>
      </c>
      <c r="F30" s="6">
        <v>136.5</v>
      </c>
      <c r="G30" s="9">
        <f t="shared" si="0"/>
        <v>34.125</v>
      </c>
      <c r="H30" s="9">
        <v>81.6</v>
      </c>
      <c r="I30" s="9">
        <f t="shared" si="4"/>
        <v>40.8</v>
      </c>
      <c r="J30" s="9"/>
      <c r="K30" s="9"/>
      <c r="L30" s="11">
        <f t="shared" si="2"/>
        <v>74.925</v>
      </c>
      <c r="M30" s="5">
        <v>1</v>
      </c>
      <c r="N30" s="19" t="s">
        <v>19</v>
      </c>
    </row>
    <row r="31" ht="19" customHeight="1" spans="1:14">
      <c r="A31" s="5" t="s">
        <v>62</v>
      </c>
      <c r="B31" s="5" t="s">
        <v>16</v>
      </c>
      <c r="C31" s="5" t="s">
        <v>63</v>
      </c>
      <c r="D31" s="6" t="s">
        <v>64</v>
      </c>
      <c r="E31" s="12">
        <v>3</v>
      </c>
      <c r="F31" s="6">
        <v>106.5</v>
      </c>
      <c r="G31" s="9">
        <f t="shared" si="0"/>
        <v>26.625</v>
      </c>
      <c r="H31" s="9">
        <v>84.72</v>
      </c>
      <c r="I31" s="9">
        <f t="shared" si="4"/>
        <v>42.36</v>
      </c>
      <c r="J31" s="9"/>
      <c r="K31" s="9"/>
      <c r="L31" s="11">
        <f t="shared" si="2"/>
        <v>68.985</v>
      </c>
      <c r="M31" s="5">
        <v>1</v>
      </c>
      <c r="N31" s="19" t="s">
        <v>19</v>
      </c>
    </row>
    <row r="32" ht="19" customHeight="1" spans="1:14">
      <c r="A32" s="5" t="s">
        <v>65</v>
      </c>
      <c r="B32" s="5" t="s">
        <v>16</v>
      </c>
      <c r="C32" s="5" t="s">
        <v>63</v>
      </c>
      <c r="D32" s="6" t="s">
        <v>64</v>
      </c>
      <c r="E32" s="13"/>
      <c r="F32" s="6">
        <v>85.5</v>
      </c>
      <c r="G32" s="9">
        <f t="shared" si="0"/>
        <v>21.375</v>
      </c>
      <c r="H32" s="9">
        <v>82.96</v>
      </c>
      <c r="I32" s="9">
        <f t="shared" si="4"/>
        <v>41.48</v>
      </c>
      <c r="J32" s="9"/>
      <c r="K32" s="9"/>
      <c r="L32" s="11">
        <f t="shared" si="2"/>
        <v>62.855</v>
      </c>
      <c r="M32" s="5">
        <v>2</v>
      </c>
      <c r="N32" s="19" t="s">
        <v>19</v>
      </c>
    </row>
    <row r="33" ht="19" customHeight="1" spans="1:14">
      <c r="A33" s="5" t="s">
        <v>66</v>
      </c>
      <c r="B33" s="5" t="s">
        <v>16</v>
      </c>
      <c r="C33" s="5" t="s">
        <v>63</v>
      </c>
      <c r="D33" s="6" t="s">
        <v>64</v>
      </c>
      <c r="E33" s="13"/>
      <c r="F33" s="6">
        <v>96.5</v>
      </c>
      <c r="G33" s="9">
        <f t="shared" si="0"/>
        <v>24.125</v>
      </c>
      <c r="H33" s="9" t="s">
        <v>25</v>
      </c>
      <c r="I33" s="9"/>
      <c r="J33" s="9"/>
      <c r="K33" s="9"/>
      <c r="L33" s="11">
        <f t="shared" si="2"/>
        <v>24.125</v>
      </c>
      <c r="M33" s="5">
        <v>3</v>
      </c>
      <c r="N33" s="20"/>
    </row>
    <row r="34" ht="19" customHeight="1" spans="1:14">
      <c r="A34" s="5" t="s">
        <v>67</v>
      </c>
      <c r="B34" s="5" t="s">
        <v>16</v>
      </c>
      <c r="C34" s="5" t="s">
        <v>68</v>
      </c>
      <c r="D34" s="6" t="s">
        <v>69</v>
      </c>
      <c r="E34" s="12">
        <v>2</v>
      </c>
      <c r="F34" s="6">
        <v>113.5</v>
      </c>
      <c r="G34" s="9">
        <f t="shared" si="0"/>
        <v>28.375</v>
      </c>
      <c r="H34" s="9">
        <v>89.58</v>
      </c>
      <c r="I34" s="9">
        <f t="shared" ref="I34:I40" si="5">H34*0.5</f>
        <v>44.79</v>
      </c>
      <c r="J34" s="9"/>
      <c r="K34" s="9"/>
      <c r="L34" s="11">
        <f t="shared" si="2"/>
        <v>73.165</v>
      </c>
      <c r="M34" s="5">
        <v>1</v>
      </c>
      <c r="N34" s="19" t="s">
        <v>19</v>
      </c>
    </row>
    <row r="35" ht="19" customHeight="1" spans="1:14">
      <c r="A35" s="5" t="s">
        <v>70</v>
      </c>
      <c r="B35" s="5" t="s">
        <v>16</v>
      </c>
      <c r="C35" s="5" t="s">
        <v>68</v>
      </c>
      <c r="D35" s="6" t="s">
        <v>69</v>
      </c>
      <c r="E35" s="13"/>
      <c r="F35" s="6">
        <v>116</v>
      </c>
      <c r="G35" s="9">
        <f t="shared" si="0"/>
        <v>29</v>
      </c>
      <c r="H35" s="9">
        <v>87.06</v>
      </c>
      <c r="I35" s="9">
        <f t="shared" si="5"/>
        <v>43.53</v>
      </c>
      <c r="J35" s="9"/>
      <c r="K35" s="9"/>
      <c r="L35" s="11">
        <f t="shared" si="2"/>
        <v>72.53</v>
      </c>
      <c r="M35" s="5">
        <v>2</v>
      </c>
      <c r="N35" s="19" t="s">
        <v>19</v>
      </c>
    </row>
    <row r="36" ht="19" customHeight="1" spans="1:14">
      <c r="A36" s="5" t="s">
        <v>71</v>
      </c>
      <c r="B36" s="5" t="s">
        <v>16</v>
      </c>
      <c r="C36" s="5" t="s">
        <v>68</v>
      </c>
      <c r="D36" s="6" t="s">
        <v>69</v>
      </c>
      <c r="E36" s="13"/>
      <c r="F36" s="6">
        <v>110.5</v>
      </c>
      <c r="G36" s="9">
        <f t="shared" si="0"/>
        <v>27.625</v>
      </c>
      <c r="H36" s="9">
        <v>87.06</v>
      </c>
      <c r="I36" s="9">
        <f t="shared" si="5"/>
        <v>43.53</v>
      </c>
      <c r="J36" s="9"/>
      <c r="K36" s="9"/>
      <c r="L36" s="11">
        <f t="shared" si="2"/>
        <v>71.155</v>
      </c>
      <c r="M36" s="5">
        <v>3</v>
      </c>
      <c r="N36" s="20"/>
    </row>
    <row r="37" ht="19" customHeight="1" spans="1:14">
      <c r="A37" s="5" t="s">
        <v>72</v>
      </c>
      <c r="B37" s="5" t="s">
        <v>16</v>
      </c>
      <c r="C37" s="5" t="s">
        <v>73</v>
      </c>
      <c r="D37" s="6" t="s">
        <v>74</v>
      </c>
      <c r="E37" s="12">
        <v>2</v>
      </c>
      <c r="F37" s="6">
        <v>125</v>
      </c>
      <c r="G37" s="9">
        <f t="shared" si="0"/>
        <v>31.25</v>
      </c>
      <c r="H37" s="9">
        <v>88.72</v>
      </c>
      <c r="I37" s="9">
        <f t="shared" si="5"/>
        <v>44.36</v>
      </c>
      <c r="J37" s="9"/>
      <c r="K37" s="9"/>
      <c r="L37" s="11">
        <f t="shared" si="2"/>
        <v>75.61</v>
      </c>
      <c r="M37" s="5">
        <v>1</v>
      </c>
      <c r="N37" s="19" t="s">
        <v>19</v>
      </c>
    </row>
    <row r="38" ht="19" customHeight="1" spans="1:14">
      <c r="A38" s="5" t="s">
        <v>75</v>
      </c>
      <c r="B38" s="5" t="s">
        <v>16</v>
      </c>
      <c r="C38" s="5" t="s">
        <v>73</v>
      </c>
      <c r="D38" s="6" t="s">
        <v>74</v>
      </c>
      <c r="E38" s="13"/>
      <c r="F38" s="6">
        <v>128</v>
      </c>
      <c r="G38" s="9">
        <f t="shared" si="0"/>
        <v>32</v>
      </c>
      <c r="H38" s="9">
        <v>85.36</v>
      </c>
      <c r="I38" s="9">
        <f t="shared" si="5"/>
        <v>42.68</v>
      </c>
      <c r="J38" s="9"/>
      <c r="K38" s="9"/>
      <c r="L38" s="11">
        <f t="shared" si="2"/>
        <v>74.68</v>
      </c>
      <c r="M38" s="5">
        <v>2</v>
      </c>
      <c r="N38" s="19" t="s">
        <v>19</v>
      </c>
    </row>
    <row r="39" ht="19" customHeight="1" spans="1:14">
      <c r="A39" s="5" t="s">
        <v>76</v>
      </c>
      <c r="B39" s="5" t="s">
        <v>16</v>
      </c>
      <c r="C39" s="5" t="s">
        <v>73</v>
      </c>
      <c r="D39" s="6" t="s">
        <v>74</v>
      </c>
      <c r="E39" s="13"/>
      <c r="F39" s="6">
        <v>120</v>
      </c>
      <c r="G39" s="9">
        <f t="shared" si="0"/>
        <v>30</v>
      </c>
      <c r="H39" s="9">
        <v>82.84</v>
      </c>
      <c r="I39" s="9">
        <f t="shared" si="5"/>
        <v>41.42</v>
      </c>
      <c r="J39" s="9"/>
      <c r="K39" s="9"/>
      <c r="L39" s="11">
        <f t="shared" si="2"/>
        <v>71.42</v>
      </c>
      <c r="M39" s="5">
        <v>3</v>
      </c>
      <c r="N39" s="20"/>
    </row>
    <row r="40" ht="19" customHeight="1" spans="1:14">
      <c r="A40" s="5" t="s">
        <v>77</v>
      </c>
      <c r="B40" s="5" t="s">
        <v>16</v>
      </c>
      <c r="C40" s="5" t="s">
        <v>73</v>
      </c>
      <c r="D40" s="6" t="s">
        <v>74</v>
      </c>
      <c r="E40" s="13"/>
      <c r="F40" s="6">
        <v>115</v>
      </c>
      <c r="G40" s="9">
        <f t="shared" si="0"/>
        <v>28.75</v>
      </c>
      <c r="H40" s="9">
        <v>81.96</v>
      </c>
      <c r="I40" s="9">
        <f t="shared" si="5"/>
        <v>40.98</v>
      </c>
      <c r="J40" s="9"/>
      <c r="K40" s="9"/>
      <c r="L40" s="11">
        <f t="shared" si="2"/>
        <v>69.73</v>
      </c>
      <c r="M40" s="5">
        <v>4</v>
      </c>
      <c r="N40" s="20"/>
    </row>
    <row r="41" ht="19" customHeight="1" spans="1:14">
      <c r="A41" s="5" t="s">
        <v>78</v>
      </c>
      <c r="B41" s="5" t="s">
        <v>16</v>
      </c>
      <c r="C41" s="5" t="s">
        <v>79</v>
      </c>
      <c r="D41" s="6" t="s">
        <v>80</v>
      </c>
      <c r="E41" s="12">
        <v>1</v>
      </c>
      <c r="F41" s="6">
        <v>95</v>
      </c>
      <c r="G41" s="9">
        <f t="shared" ref="G41:G48" si="6">F41*0.2</f>
        <v>19</v>
      </c>
      <c r="H41" s="9">
        <v>91.33</v>
      </c>
      <c r="I41" s="9">
        <f t="shared" ref="I41:I47" si="7">H41*0.3</f>
        <v>27.399</v>
      </c>
      <c r="J41" s="9">
        <v>86.43</v>
      </c>
      <c r="K41" s="9">
        <f t="shared" ref="K41:K47" si="8">J41*0.3</f>
        <v>25.929</v>
      </c>
      <c r="L41" s="11">
        <f t="shared" si="2"/>
        <v>72.328</v>
      </c>
      <c r="M41" s="5">
        <v>1</v>
      </c>
      <c r="N41" s="19" t="s">
        <v>19</v>
      </c>
    </row>
    <row r="42" ht="19" customHeight="1" spans="1:14">
      <c r="A42" s="5" t="s">
        <v>81</v>
      </c>
      <c r="B42" s="5" t="s">
        <v>16</v>
      </c>
      <c r="C42" s="5" t="s">
        <v>79</v>
      </c>
      <c r="D42" s="6" t="s">
        <v>80</v>
      </c>
      <c r="E42" s="13"/>
      <c r="F42" s="6">
        <v>77</v>
      </c>
      <c r="G42" s="9">
        <f t="shared" si="6"/>
        <v>15.4</v>
      </c>
      <c r="H42" s="9">
        <v>84.87</v>
      </c>
      <c r="I42" s="9">
        <f t="shared" si="7"/>
        <v>25.461</v>
      </c>
      <c r="J42" s="9">
        <v>91.5</v>
      </c>
      <c r="K42" s="9">
        <f t="shared" si="8"/>
        <v>27.45</v>
      </c>
      <c r="L42" s="11">
        <f t="shared" si="2"/>
        <v>68.311</v>
      </c>
      <c r="M42" s="5">
        <v>2</v>
      </c>
      <c r="N42" s="20"/>
    </row>
    <row r="43" ht="19" customHeight="1" spans="1:14">
      <c r="A43" s="5" t="s">
        <v>82</v>
      </c>
      <c r="B43" s="5" t="s">
        <v>16</v>
      </c>
      <c r="C43" s="5" t="s">
        <v>79</v>
      </c>
      <c r="D43" s="6" t="s">
        <v>80</v>
      </c>
      <c r="E43" s="13"/>
      <c r="F43" s="6">
        <v>74.5</v>
      </c>
      <c r="G43" s="9">
        <f t="shared" si="6"/>
        <v>14.9</v>
      </c>
      <c r="H43" s="9">
        <v>83.67</v>
      </c>
      <c r="I43" s="9">
        <f t="shared" si="7"/>
        <v>25.101</v>
      </c>
      <c r="J43" s="9">
        <v>80.5</v>
      </c>
      <c r="K43" s="9">
        <f t="shared" si="8"/>
        <v>24.15</v>
      </c>
      <c r="L43" s="11">
        <f t="shared" si="2"/>
        <v>64.151</v>
      </c>
      <c r="M43" s="5">
        <v>3</v>
      </c>
      <c r="N43" s="20"/>
    </row>
    <row r="44" ht="19" customHeight="1" spans="1:14">
      <c r="A44" s="5" t="s">
        <v>83</v>
      </c>
      <c r="B44" s="5" t="s">
        <v>16</v>
      </c>
      <c r="C44" s="5" t="s">
        <v>84</v>
      </c>
      <c r="D44" s="6" t="s">
        <v>85</v>
      </c>
      <c r="E44" s="12">
        <v>2</v>
      </c>
      <c r="F44" s="6">
        <v>150.5</v>
      </c>
      <c r="G44" s="9">
        <f t="shared" si="6"/>
        <v>30.1</v>
      </c>
      <c r="H44" s="9">
        <v>91.43</v>
      </c>
      <c r="I44" s="9">
        <f t="shared" si="7"/>
        <v>27.429</v>
      </c>
      <c r="J44" s="9">
        <v>83.57</v>
      </c>
      <c r="K44" s="9">
        <f t="shared" si="8"/>
        <v>25.071</v>
      </c>
      <c r="L44" s="11">
        <f t="shared" si="2"/>
        <v>82.6</v>
      </c>
      <c r="M44" s="5">
        <v>1</v>
      </c>
      <c r="N44" s="19" t="s">
        <v>19</v>
      </c>
    </row>
    <row r="45" ht="19" customHeight="1" spans="1:14">
      <c r="A45" s="5" t="s">
        <v>86</v>
      </c>
      <c r="B45" s="5" t="s">
        <v>16</v>
      </c>
      <c r="C45" s="5" t="s">
        <v>84</v>
      </c>
      <c r="D45" s="6" t="s">
        <v>85</v>
      </c>
      <c r="E45" s="13"/>
      <c r="F45" s="6">
        <v>133</v>
      </c>
      <c r="G45" s="9">
        <f t="shared" si="6"/>
        <v>26.6</v>
      </c>
      <c r="H45" s="9">
        <v>90.4</v>
      </c>
      <c r="I45" s="9">
        <f t="shared" si="7"/>
        <v>27.12</v>
      </c>
      <c r="J45" s="9">
        <v>92.6</v>
      </c>
      <c r="K45" s="9">
        <f t="shared" si="8"/>
        <v>27.78</v>
      </c>
      <c r="L45" s="11">
        <f t="shared" si="2"/>
        <v>81.5</v>
      </c>
      <c r="M45" s="5">
        <v>2</v>
      </c>
      <c r="N45" s="19" t="s">
        <v>19</v>
      </c>
    </row>
    <row r="46" ht="19" customHeight="1" spans="1:14">
      <c r="A46" s="5" t="s">
        <v>87</v>
      </c>
      <c r="B46" s="5" t="s">
        <v>16</v>
      </c>
      <c r="C46" s="5" t="s">
        <v>84</v>
      </c>
      <c r="D46" s="6" t="s">
        <v>85</v>
      </c>
      <c r="E46" s="13"/>
      <c r="F46" s="6">
        <v>138</v>
      </c>
      <c r="G46" s="9">
        <f t="shared" si="6"/>
        <v>27.6</v>
      </c>
      <c r="H46" s="9">
        <v>88.33</v>
      </c>
      <c r="I46" s="9">
        <f t="shared" si="7"/>
        <v>26.499</v>
      </c>
      <c r="J46" s="9">
        <v>86.57</v>
      </c>
      <c r="K46" s="9">
        <f t="shared" si="8"/>
        <v>25.971</v>
      </c>
      <c r="L46" s="11">
        <f t="shared" si="2"/>
        <v>80.07</v>
      </c>
      <c r="M46" s="5">
        <v>3</v>
      </c>
      <c r="N46" s="20"/>
    </row>
    <row r="47" ht="19" customHeight="1" spans="1:14">
      <c r="A47" s="5" t="s">
        <v>88</v>
      </c>
      <c r="B47" s="5" t="s">
        <v>16</v>
      </c>
      <c r="C47" s="5" t="s">
        <v>84</v>
      </c>
      <c r="D47" s="6" t="s">
        <v>85</v>
      </c>
      <c r="E47" s="13"/>
      <c r="F47" s="6">
        <v>123.5</v>
      </c>
      <c r="G47" s="9">
        <f t="shared" si="6"/>
        <v>24.7</v>
      </c>
      <c r="H47" s="9">
        <v>92.53</v>
      </c>
      <c r="I47" s="9">
        <f t="shared" si="7"/>
        <v>27.759</v>
      </c>
      <c r="J47" s="9">
        <v>88.5</v>
      </c>
      <c r="K47" s="9">
        <f t="shared" si="8"/>
        <v>26.55</v>
      </c>
      <c r="L47" s="11">
        <f t="shared" si="2"/>
        <v>79.009</v>
      </c>
      <c r="M47" s="5">
        <v>4</v>
      </c>
      <c r="N47" s="20"/>
    </row>
    <row r="48" ht="19" customHeight="1" spans="1:14">
      <c r="A48" s="5" t="s">
        <v>89</v>
      </c>
      <c r="B48" s="5" t="s">
        <v>16</v>
      </c>
      <c r="C48" s="5" t="s">
        <v>84</v>
      </c>
      <c r="D48" s="6" t="s">
        <v>85</v>
      </c>
      <c r="E48" s="13"/>
      <c r="F48" s="6">
        <v>110</v>
      </c>
      <c r="G48" s="9">
        <f t="shared" si="6"/>
        <v>22</v>
      </c>
      <c r="H48" s="5" t="s">
        <v>25</v>
      </c>
      <c r="I48" s="9"/>
      <c r="J48" s="5" t="s">
        <v>25</v>
      </c>
      <c r="K48" s="5"/>
      <c r="L48" s="11">
        <f t="shared" si="2"/>
        <v>22</v>
      </c>
      <c r="M48" s="5">
        <v>5</v>
      </c>
      <c r="N48" s="20"/>
    </row>
    <row r="49" ht="19" customHeight="1" spans="1:14">
      <c r="A49" s="5" t="s">
        <v>90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0"/>
    </row>
  </sheetData>
  <mergeCells count="13">
    <mergeCell ref="A1:M1"/>
    <mergeCell ref="A49:M49"/>
    <mergeCell ref="E3:E9"/>
    <mergeCell ref="E11:E15"/>
    <mergeCell ref="E16:E20"/>
    <mergeCell ref="E21:E22"/>
    <mergeCell ref="E23:E24"/>
    <mergeCell ref="E25:E29"/>
    <mergeCell ref="E31:E33"/>
    <mergeCell ref="E34:E36"/>
    <mergeCell ref="E37:E40"/>
    <mergeCell ref="E41:E43"/>
    <mergeCell ref="E44:E48"/>
  </mergeCells>
  <pageMargins left="0.432638888888889" right="0.393055555555556" top="0.550694444444444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心成教育小罗</cp:lastModifiedBy>
  <dcterms:created xsi:type="dcterms:W3CDTF">2021-06-26T06:37:00Z</dcterms:created>
  <dcterms:modified xsi:type="dcterms:W3CDTF">2021-07-20T13:07:34Z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79AB58F63E8442F3911C578B97913432</vt:lpwstr>
  </property>
  <property fmtid="{D5CDD505-2E9C-101B-9397-08002B2CF9AE}" pid="3" name="KSOProductBuildVer">
    <vt:lpwstr>2052-11.1.0.10578</vt:lpwstr>
  </property>
  <property fmtid="{D5CDD505-2E9C-101B-9397-08002B2CF9AE}" pid="4" name="KSOReadingLayout">
    <vt:bool>true</vt:bool>
  </property>
</Properties>
</file>