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60" windowHeight="5496" activeTab="0"/>
  </bookViews>
  <sheets>
    <sheet name="小学语数等" sheetId="1" r:id="rId1"/>
    <sheet name="小学音体美" sheetId="2" r:id="rId2"/>
    <sheet name="初中语数 " sheetId="3" r:id="rId3"/>
    <sheet name="初中其他" sheetId="4" r:id="rId4"/>
    <sheet name="初中体育" sheetId="5" r:id="rId5"/>
    <sheet name="高中" sheetId="6" r:id="rId6"/>
  </sheets>
  <definedNames>
    <definedName name="_xlnm.Print_Titles" localSheetId="3">'初中其他'!$1:$5</definedName>
    <definedName name="_xlnm.Print_Titles" localSheetId="4">'初中体育'!$1:$5</definedName>
    <definedName name="_xlnm.Print_Titles" localSheetId="2">'初中语数 '!$1:$5</definedName>
    <definedName name="_xlnm.Print_Titles" localSheetId="5">'高中'!$1:$5</definedName>
    <definedName name="_xlnm.Print_Titles" localSheetId="1">'小学音体美'!$1:$5</definedName>
    <definedName name="_xlnm.Print_Titles" localSheetId="0">'小学语数等'!$1:$5</definedName>
  </definedNames>
  <calcPr fullCalcOnLoad="1"/>
</workbook>
</file>

<file path=xl/sharedStrings.xml><?xml version="1.0" encoding="utf-8"?>
<sst xmlns="http://schemas.openxmlformats.org/spreadsheetml/2006/main" count="527" uniqueCount="195">
  <si>
    <t>备注</t>
  </si>
  <si>
    <t>卷面分数</t>
  </si>
  <si>
    <t>折算
分数</t>
  </si>
  <si>
    <t>姓名</t>
  </si>
  <si>
    <t>报考职位</t>
  </si>
  <si>
    <t>考试成绩</t>
  </si>
  <si>
    <t>报考职位内排位情况</t>
  </si>
  <si>
    <t>面试成绩
（100分）</t>
  </si>
  <si>
    <t>总成绩</t>
  </si>
  <si>
    <t>片段教学分数</t>
  </si>
  <si>
    <t>性别</t>
  </si>
  <si>
    <t>笔试成绩
（100分）</t>
  </si>
  <si>
    <r>
      <t>填表时间：</t>
    </r>
    <r>
      <rPr>
        <sz val="11"/>
        <rFont val="Calibri"/>
        <family val="2"/>
      </rPr>
      <t>2021</t>
    </r>
    <r>
      <rPr>
        <sz val="11"/>
        <rFont val="宋体"/>
        <family val="0"/>
      </rPr>
      <t>年</t>
    </r>
    <r>
      <rPr>
        <sz val="11"/>
        <rFont val="Calibri"/>
        <family val="2"/>
      </rPr>
      <t>7</t>
    </r>
    <r>
      <rPr>
        <sz val="11"/>
        <rFont val="宋体"/>
        <family val="0"/>
      </rPr>
      <t>月</t>
    </r>
    <r>
      <rPr>
        <sz val="11"/>
        <rFont val="Calibri"/>
        <family val="2"/>
      </rPr>
      <t>27</t>
    </r>
    <r>
      <rPr>
        <sz val="11"/>
        <rFont val="宋体"/>
        <family val="0"/>
      </rPr>
      <t>日</t>
    </r>
  </si>
  <si>
    <t>唐思琦</t>
  </si>
  <si>
    <t>女</t>
  </si>
  <si>
    <t>戴子晶</t>
  </si>
  <si>
    <t>唐晨怡</t>
  </si>
  <si>
    <t>汤琮</t>
  </si>
  <si>
    <t>赵娜</t>
  </si>
  <si>
    <t>乐优娜</t>
  </si>
  <si>
    <t>邬志兰</t>
  </si>
  <si>
    <t>徐晶磊</t>
  </si>
  <si>
    <t>徐蔓菁</t>
  </si>
  <si>
    <t>徐晨璐</t>
  </si>
  <si>
    <t>李微</t>
  </si>
  <si>
    <t>张蓉</t>
  </si>
  <si>
    <t>黄霖诣</t>
  </si>
  <si>
    <t>男</t>
  </si>
  <si>
    <t>黄梦倩</t>
  </si>
  <si>
    <t>汪笑</t>
  </si>
  <si>
    <t>谢怡欢</t>
  </si>
  <si>
    <t>饶碧云</t>
  </si>
  <si>
    <t>刘翠芳</t>
  </si>
  <si>
    <t>李凤玲</t>
  </si>
  <si>
    <t>车鹤鸣</t>
  </si>
  <si>
    <t>乐秀娜</t>
  </si>
  <si>
    <t>揭文婷</t>
  </si>
  <si>
    <t>刘祎</t>
  </si>
  <si>
    <t>范琳彩</t>
  </si>
  <si>
    <t>唐燕雯</t>
  </si>
  <si>
    <t>孙文丽</t>
  </si>
  <si>
    <t>女　</t>
  </si>
  <si>
    <t>李巧</t>
  </si>
  <si>
    <t>黄馨宁</t>
  </si>
  <si>
    <t>徐一凡</t>
  </si>
  <si>
    <t>左雯秀</t>
  </si>
  <si>
    <t>王曼芝</t>
  </si>
  <si>
    <t>王宇纯</t>
  </si>
  <si>
    <t>齐艳珍</t>
  </si>
  <si>
    <t>周珺</t>
  </si>
  <si>
    <t>官文馨</t>
  </si>
  <si>
    <t>严益玲</t>
  </si>
  <si>
    <t>余睿</t>
  </si>
  <si>
    <t>李卓</t>
  </si>
  <si>
    <t>童潼</t>
  </si>
  <si>
    <t>邹祎然</t>
  </si>
  <si>
    <t>宋梦琪</t>
  </si>
  <si>
    <t>祝庆</t>
  </si>
  <si>
    <t>艾雨璐</t>
  </si>
  <si>
    <t>童微微</t>
  </si>
  <si>
    <t>赖奕松</t>
  </si>
  <si>
    <t>陈怡芳</t>
  </si>
  <si>
    <t>陈丹</t>
  </si>
  <si>
    <t>龚磊</t>
  </si>
  <si>
    <t>危诗捷</t>
  </si>
  <si>
    <t>李凯露</t>
  </si>
  <si>
    <t>易美凤</t>
  </si>
  <si>
    <t>饶姗丽</t>
  </si>
  <si>
    <t>明香</t>
  </si>
  <si>
    <t>丁海燕</t>
  </si>
  <si>
    <t>张亚宁</t>
  </si>
  <si>
    <t>李志强</t>
  </si>
  <si>
    <t>毛雅茹</t>
  </si>
  <si>
    <t>谢雅婷</t>
  </si>
  <si>
    <t>陈超男</t>
  </si>
  <si>
    <t>逄晶</t>
  </si>
  <si>
    <t>熊微</t>
  </si>
  <si>
    <t>尧佳丽</t>
  </si>
  <si>
    <t>王芬</t>
  </si>
  <si>
    <t>肖婉儿</t>
  </si>
  <si>
    <t>吕芳</t>
  </si>
  <si>
    <t>车祖慧</t>
  </si>
  <si>
    <t>熊旖旎</t>
  </si>
  <si>
    <t>程莎</t>
  </si>
  <si>
    <t>张丽荣</t>
  </si>
  <si>
    <t>李静苇</t>
  </si>
  <si>
    <t>章玲</t>
  </si>
  <si>
    <t>周秀</t>
  </si>
  <si>
    <t>王垚</t>
  </si>
  <si>
    <t>苏婷</t>
  </si>
  <si>
    <t>陈美玲</t>
  </si>
  <si>
    <t>洪志魁</t>
  </si>
  <si>
    <t>管年</t>
  </si>
  <si>
    <t>马骏</t>
  </si>
  <si>
    <t>庄迎梅</t>
  </si>
  <si>
    <t>何鸿志</t>
  </si>
  <si>
    <t>刘志威</t>
  </si>
  <si>
    <t>朱志武</t>
  </si>
  <si>
    <t>傅婷</t>
  </si>
  <si>
    <t>邓淑珍</t>
  </si>
  <si>
    <t>罗媛</t>
  </si>
  <si>
    <t>晏柳庆</t>
  </si>
  <si>
    <t>吴甜</t>
  </si>
  <si>
    <t>何瑞珈</t>
  </si>
  <si>
    <t>吴可蒙</t>
  </si>
  <si>
    <t>潘玉霞</t>
  </si>
  <si>
    <t>陈紫怡</t>
  </si>
  <si>
    <t>周乐琴</t>
  </si>
  <si>
    <t>方楚</t>
  </si>
  <si>
    <t>刘芝</t>
  </si>
  <si>
    <t>吴芬芬</t>
  </si>
  <si>
    <t>李秀芳</t>
  </si>
  <si>
    <t>谢文贡</t>
  </si>
  <si>
    <t>祝扬倩</t>
  </si>
  <si>
    <t>黄瑞</t>
  </si>
  <si>
    <t>林诗宇</t>
  </si>
  <si>
    <t>张嘉兴</t>
  </si>
  <si>
    <t>周亚丽</t>
  </si>
  <si>
    <t>江银红</t>
  </si>
  <si>
    <t>汤慧珊</t>
  </si>
  <si>
    <t>黎泽华</t>
  </si>
  <si>
    <t>王安春</t>
  </si>
  <si>
    <t>王球林</t>
  </si>
  <si>
    <t>张强</t>
  </si>
  <si>
    <t>田勋</t>
  </si>
  <si>
    <t>胡梁</t>
  </si>
  <si>
    <t>谢子琴</t>
  </si>
  <si>
    <t>李娜</t>
  </si>
  <si>
    <t>卢昭秀</t>
  </si>
  <si>
    <t>许思梦</t>
  </si>
  <si>
    <t>谢杨玥</t>
  </si>
  <si>
    <t>叶秋屏</t>
  </si>
  <si>
    <t>彭龙辉</t>
  </si>
  <si>
    <t>朱俊</t>
  </si>
  <si>
    <t>黄龙</t>
  </si>
  <si>
    <t>饶斌</t>
  </si>
  <si>
    <t>谢河兰</t>
  </si>
  <si>
    <t>刘紫薇</t>
  </si>
  <si>
    <t>周露</t>
  </si>
  <si>
    <t>游倩</t>
  </si>
  <si>
    <t>洪梦</t>
  </si>
  <si>
    <t>吴娜</t>
  </si>
  <si>
    <t>官珊珊</t>
  </si>
  <si>
    <t>杨杰</t>
  </si>
  <si>
    <t>邓慧芳</t>
  </si>
  <si>
    <t>江悦欣</t>
  </si>
  <si>
    <t>杨泽锋</t>
  </si>
  <si>
    <t>陈明琴</t>
  </si>
  <si>
    <t>王露茜</t>
  </si>
  <si>
    <t>龙若研</t>
  </si>
  <si>
    <t>黄志超</t>
  </si>
  <si>
    <t>许志奇</t>
  </si>
  <si>
    <t>李多亮</t>
  </si>
  <si>
    <t>邓邦</t>
  </si>
  <si>
    <t>江涛</t>
  </si>
  <si>
    <t>张凯</t>
  </si>
  <si>
    <t>郑茜蓉</t>
  </si>
  <si>
    <t>王玉玲</t>
  </si>
  <si>
    <t>王翠</t>
  </si>
  <si>
    <t>吴志雷</t>
  </si>
  <si>
    <t>小学-语文</t>
  </si>
  <si>
    <t>小学-数学</t>
  </si>
  <si>
    <t>小学-音乐</t>
  </si>
  <si>
    <t>小学-美术</t>
  </si>
  <si>
    <t>小学-体育与健康</t>
  </si>
  <si>
    <t>小学- 综合实践活动（含信息技术）</t>
  </si>
  <si>
    <t>初中-语文</t>
  </si>
  <si>
    <t>初中-数学</t>
  </si>
  <si>
    <t>初中-英语</t>
  </si>
  <si>
    <t>初中-物理</t>
  </si>
  <si>
    <t>初中-化学</t>
  </si>
  <si>
    <t>初中-体育与健康</t>
  </si>
  <si>
    <t>初中-综合实践活动（含信息技术）</t>
  </si>
  <si>
    <t>高中-语文</t>
  </si>
  <si>
    <t>高中-数学</t>
  </si>
  <si>
    <t>高中-英语</t>
  </si>
  <si>
    <t>高中-历史</t>
  </si>
  <si>
    <t>高中-地理</t>
  </si>
  <si>
    <t>高中-物理</t>
  </si>
  <si>
    <t>高中-化学</t>
  </si>
  <si>
    <t>高中-体育与健康</t>
  </si>
  <si>
    <t>高中-思想政治</t>
  </si>
  <si>
    <t>高中-信息技术和通用技术</t>
  </si>
  <si>
    <t>金溪县2021年公开招聘中小学教师笔试、面试成绩汇总表</t>
  </si>
  <si>
    <t>缺考</t>
  </si>
  <si>
    <t>女</t>
  </si>
  <si>
    <t>男</t>
  </si>
  <si>
    <t>男</t>
  </si>
  <si>
    <t>女</t>
  </si>
  <si>
    <t>缺考</t>
  </si>
  <si>
    <t>高中-语文（限应届）</t>
  </si>
  <si>
    <t>高中-数学（限应届）</t>
  </si>
  <si>
    <r>
      <t>填表时间：</t>
    </r>
    <r>
      <rPr>
        <sz val="11"/>
        <rFont val="Calibri"/>
        <family val="2"/>
      </rPr>
      <t>2021</t>
    </r>
    <r>
      <rPr>
        <sz val="11"/>
        <rFont val="宋体"/>
        <family val="0"/>
      </rPr>
      <t>年</t>
    </r>
    <r>
      <rPr>
        <sz val="11"/>
        <rFont val="Calibri"/>
        <family val="2"/>
      </rPr>
      <t>7</t>
    </r>
    <r>
      <rPr>
        <sz val="11"/>
        <rFont val="宋体"/>
        <family val="0"/>
      </rPr>
      <t>月</t>
    </r>
    <r>
      <rPr>
        <sz val="11"/>
        <rFont val="Calibri"/>
        <family val="2"/>
      </rPr>
      <t>27</t>
    </r>
    <r>
      <rPr>
        <sz val="11"/>
        <rFont val="宋体"/>
        <family val="0"/>
      </rPr>
      <t>日</t>
    </r>
  </si>
  <si>
    <r>
      <t>填表时间：</t>
    </r>
    <r>
      <rPr>
        <sz val="11"/>
        <rFont val="Calibri"/>
        <family val="2"/>
      </rPr>
      <t>2021</t>
    </r>
    <r>
      <rPr>
        <sz val="11"/>
        <rFont val="宋体"/>
        <family val="0"/>
      </rPr>
      <t>年</t>
    </r>
    <r>
      <rPr>
        <sz val="11"/>
        <rFont val="Calibri"/>
        <family val="2"/>
      </rPr>
      <t>7</t>
    </r>
    <r>
      <rPr>
        <sz val="11"/>
        <rFont val="宋体"/>
        <family val="0"/>
      </rPr>
      <t>月</t>
    </r>
    <r>
      <rPr>
        <sz val="11"/>
        <rFont val="Calibri"/>
        <family val="2"/>
      </rPr>
      <t>27</t>
    </r>
    <r>
      <rPr>
        <sz val="11"/>
        <rFont val="宋体"/>
        <family val="0"/>
      </rPr>
      <t>日</t>
    </r>
  </si>
  <si>
    <t>付雄建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</si>
</sst>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54">
    <font>
      <sz val="11"/>
      <color indexed="8"/>
      <name val="Calibri"/>
      <family val="2"/>
    </font>
    <font>
      <sz val="12"/>
      <name val="宋体"/>
      <family val="0"/>
    </font>
    <font>
      <sz val="9"/>
      <name val="宋体"/>
      <family val="0"/>
    </font>
    <font>
      <sz val="11"/>
      <name val="Calibri"/>
      <family val="2"/>
    </font>
    <font>
      <sz val="11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name val="宋体"/>
      <family val="0"/>
    </font>
    <font>
      <b/>
      <sz val="14"/>
      <name val="宋体"/>
      <family val="0"/>
    </font>
    <font>
      <sz val="10"/>
      <name val="Calibri"/>
      <family val="2"/>
    </font>
    <font>
      <sz val="13"/>
      <name val="宋体"/>
      <family val="0"/>
    </font>
    <font>
      <sz val="13"/>
      <name val="Calibri"/>
      <family val="2"/>
    </font>
    <font>
      <sz val="12"/>
      <name val="Calibri"/>
      <family val="2"/>
    </font>
    <font>
      <b/>
      <u val="single"/>
      <sz val="13"/>
      <name val="Calibri"/>
      <family val="2"/>
    </font>
    <font>
      <sz val="10"/>
      <name val="宋体"/>
      <family val="0"/>
    </font>
    <font>
      <sz val="14"/>
      <name val="Calibri"/>
      <family val="2"/>
    </font>
    <font>
      <b/>
      <u val="single"/>
      <sz val="14"/>
      <name val="Calibr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9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2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0" fillId="33" borderId="10" xfId="0" applyNumberFormat="1" applyFill="1" applyBorder="1" applyAlignment="1">
      <alignment horizontal="center" vertical="center" wrapText="1"/>
    </xf>
    <xf numFmtId="0" fontId="11" fillId="33" borderId="10" xfId="0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horizontal="left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 applyProtection="1">
      <alignment horizontal="left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9" fillId="33" borderId="10" xfId="39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14" fillId="33" borderId="10" xfId="0" applyFont="1" applyFill="1" applyBorder="1" applyAlignment="1">
      <alignment horizontal="center" vertical="center" wrapText="1"/>
    </xf>
    <xf numFmtId="0" fontId="9" fillId="33" borderId="10" xfId="39" applyFont="1" applyFill="1" applyBorder="1">
      <alignment vertical="center"/>
      <protection/>
    </xf>
    <xf numFmtId="0" fontId="9" fillId="33" borderId="10" xfId="39" applyNumberFormat="1" applyFont="1" applyFill="1" applyBorder="1" applyAlignment="1">
      <alignment horizontal="center" vertical="center"/>
      <protection/>
    </xf>
    <xf numFmtId="0" fontId="9" fillId="33" borderId="10" xfId="39" applyFont="1" applyFill="1" applyBorder="1" applyAlignment="1">
      <alignment horizontal="center" vertical="center" wrapText="1"/>
      <protection/>
    </xf>
    <xf numFmtId="0" fontId="9" fillId="33" borderId="10" xfId="39" applyFont="1" applyFill="1" applyBorder="1" applyAlignment="1">
      <alignment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53" fillId="33" borderId="10" xfId="0" applyFont="1" applyFill="1" applyBorder="1" applyAlignment="1">
      <alignment horizontal="left" vertical="center" wrapText="1"/>
    </xf>
    <xf numFmtId="0" fontId="3" fillId="33" borderId="10" xfId="39" applyFont="1" applyFill="1" applyBorder="1" applyAlignment="1">
      <alignment horizontal="center" vertical="center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常规 2" xfId="39"/>
    <cellStyle name="Hyperlink" xfId="40"/>
    <cellStyle name="好" xfId="41"/>
    <cellStyle name="汇总" xfId="42"/>
    <cellStyle name="计算" xfId="43"/>
    <cellStyle name="检查单元格" xfId="44"/>
    <cellStyle name="解释性文本" xfId="45"/>
    <cellStyle name="警告文本" xfId="46"/>
    <cellStyle name="链接单元格" xfId="47"/>
    <cellStyle name="强调文字颜色 1" xfId="48"/>
    <cellStyle name="强调文字颜色 2" xfId="49"/>
    <cellStyle name="强调文字颜色 3" xfId="50"/>
    <cellStyle name="强调文字颜色 4" xfId="51"/>
    <cellStyle name="强调文字颜色 5" xfId="52"/>
    <cellStyle name="强调文字颜色 6" xfId="53"/>
    <cellStyle name="适中" xfId="54"/>
    <cellStyle name="输出" xfId="55"/>
    <cellStyle name="输入" xfId="56"/>
    <cellStyle name="Followed Hyperlink" xfId="57"/>
    <cellStyle name="注释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5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M5" sqref="M5"/>
    </sheetView>
  </sheetViews>
  <sheetFormatPr defaultColWidth="9.140625" defaultRowHeight="15"/>
  <cols>
    <col min="1" max="1" width="9.421875" style="4" customWidth="1"/>
    <col min="2" max="2" width="5.8515625" style="4" customWidth="1"/>
    <col min="3" max="3" width="14.00390625" style="7" customWidth="1"/>
    <col min="4" max="4" width="7.00390625" style="4" customWidth="1"/>
    <col min="5" max="5" width="8.57421875" style="4" customWidth="1"/>
    <col min="6" max="6" width="8.00390625" style="4" customWidth="1"/>
    <col min="7" max="7" width="8.7109375" style="4" customWidth="1"/>
    <col min="8" max="8" width="8.57421875" style="4" customWidth="1"/>
    <col min="9" max="9" width="9.140625" style="8" customWidth="1"/>
    <col min="10" max="10" width="9.140625" style="2" customWidth="1"/>
  </cols>
  <sheetData>
    <row r="1" spans="1:10" ht="35.25" customHeight="1">
      <c r="A1" s="48" t="s">
        <v>183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24" customHeight="1">
      <c r="A2" s="49" t="s">
        <v>192</v>
      </c>
      <c r="B2" s="50"/>
      <c r="C2" s="50"/>
      <c r="D2" s="50"/>
      <c r="E2" s="50"/>
      <c r="F2" s="50"/>
      <c r="G2" s="50"/>
      <c r="H2" s="50"/>
      <c r="I2" s="51"/>
      <c r="J2" s="51"/>
    </row>
    <row r="3" spans="1:10" ht="19.5" customHeight="1">
      <c r="A3" s="47" t="s">
        <v>3</v>
      </c>
      <c r="B3" s="47" t="s">
        <v>10</v>
      </c>
      <c r="C3" s="47" t="s">
        <v>4</v>
      </c>
      <c r="D3" s="47" t="s">
        <v>5</v>
      </c>
      <c r="E3" s="47"/>
      <c r="F3" s="47"/>
      <c r="G3" s="47"/>
      <c r="H3" s="47"/>
      <c r="I3" s="52" t="s">
        <v>6</v>
      </c>
      <c r="J3" s="47" t="s">
        <v>0</v>
      </c>
    </row>
    <row r="4" spans="1:10" ht="27.75" customHeight="1">
      <c r="A4" s="47"/>
      <c r="B4" s="47"/>
      <c r="C4" s="47"/>
      <c r="D4" s="46" t="s">
        <v>11</v>
      </c>
      <c r="E4" s="46"/>
      <c r="F4" s="46" t="s">
        <v>7</v>
      </c>
      <c r="G4" s="46"/>
      <c r="H4" s="47" t="s">
        <v>8</v>
      </c>
      <c r="I4" s="52"/>
      <c r="J4" s="47"/>
    </row>
    <row r="5" spans="1:10" ht="34.5">
      <c r="A5" s="47"/>
      <c r="B5" s="47"/>
      <c r="C5" s="47"/>
      <c r="D5" s="32" t="s">
        <v>1</v>
      </c>
      <c r="E5" s="32" t="s">
        <v>2</v>
      </c>
      <c r="F5" s="33" t="s">
        <v>9</v>
      </c>
      <c r="G5" s="32" t="s">
        <v>2</v>
      </c>
      <c r="H5" s="47"/>
      <c r="I5" s="52"/>
      <c r="J5" s="47"/>
    </row>
    <row r="6" spans="1:10" ht="27" customHeight="1">
      <c r="A6" s="19" t="s">
        <v>13</v>
      </c>
      <c r="B6" s="19" t="s">
        <v>14</v>
      </c>
      <c r="C6" s="24" t="s">
        <v>160</v>
      </c>
      <c r="D6" s="25">
        <v>154.5</v>
      </c>
      <c r="E6" s="9">
        <f aca="true" t="shared" si="0" ref="E6:E17">D6/4</f>
        <v>38.625</v>
      </c>
      <c r="F6" s="9">
        <v>89</v>
      </c>
      <c r="G6" s="9">
        <f aca="true" t="shared" si="1" ref="G6:G34">F6/2</f>
        <v>44.5</v>
      </c>
      <c r="H6" s="9">
        <f aca="true" t="shared" si="2" ref="H6:H17">E6+G6</f>
        <v>83.125</v>
      </c>
      <c r="I6" s="26">
        <v>1</v>
      </c>
      <c r="J6" s="10"/>
    </row>
    <row r="7" spans="1:10" ht="27" customHeight="1">
      <c r="A7" s="19" t="s">
        <v>16</v>
      </c>
      <c r="B7" s="19" t="s">
        <v>14</v>
      </c>
      <c r="C7" s="24" t="s">
        <v>160</v>
      </c>
      <c r="D7" s="25">
        <v>147.5</v>
      </c>
      <c r="E7" s="9">
        <f t="shared" si="0"/>
        <v>36.875</v>
      </c>
      <c r="F7" s="9">
        <v>89.67</v>
      </c>
      <c r="G7" s="9">
        <f t="shared" si="1"/>
        <v>44.835</v>
      </c>
      <c r="H7" s="9">
        <f t="shared" si="2"/>
        <v>81.71000000000001</v>
      </c>
      <c r="I7" s="26">
        <v>2</v>
      </c>
      <c r="J7" s="10"/>
    </row>
    <row r="8" spans="1:10" ht="27" customHeight="1">
      <c r="A8" s="19" t="s">
        <v>21</v>
      </c>
      <c r="B8" s="19" t="s">
        <v>14</v>
      </c>
      <c r="C8" s="24" t="s">
        <v>160</v>
      </c>
      <c r="D8" s="25">
        <v>143</v>
      </c>
      <c r="E8" s="9">
        <f t="shared" si="0"/>
        <v>35.75</v>
      </c>
      <c r="F8" s="9">
        <v>86.67</v>
      </c>
      <c r="G8" s="9">
        <f t="shared" si="1"/>
        <v>43.335</v>
      </c>
      <c r="H8" s="9">
        <f t="shared" si="2"/>
        <v>79.08500000000001</v>
      </c>
      <c r="I8" s="26">
        <v>3</v>
      </c>
      <c r="J8" s="10"/>
    </row>
    <row r="9" spans="1:10" ht="27" customHeight="1">
      <c r="A9" s="19" t="s">
        <v>15</v>
      </c>
      <c r="B9" s="19" t="s">
        <v>14</v>
      </c>
      <c r="C9" s="24" t="s">
        <v>160</v>
      </c>
      <c r="D9" s="25">
        <v>148</v>
      </c>
      <c r="E9" s="9">
        <f t="shared" si="0"/>
        <v>37</v>
      </c>
      <c r="F9" s="9">
        <v>83.67</v>
      </c>
      <c r="G9" s="9">
        <f t="shared" si="1"/>
        <v>41.835</v>
      </c>
      <c r="H9" s="9">
        <f t="shared" si="2"/>
        <v>78.83500000000001</v>
      </c>
      <c r="I9" s="26">
        <v>4</v>
      </c>
      <c r="J9" s="10"/>
    </row>
    <row r="10" spans="1:10" ht="27" customHeight="1">
      <c r="A10" s="19" t="s">
        <v>19</v>
      </c>
      <c r="B10" s="19" t="s">
        <v>14</v>
      </c>
      <c r="C10" s="24" t="s">
        <v>160</v>
      </c>
      <c r="D10" s="25">
        <v>144.5</v>
      </c>
      <c r="E10" s="9">
        <f t="shared" si="0"/>
        <v>36.125</v>
      </c>
      <c r="F10" s="9">
        <v>85</v>
      </c>
      <c r="G10" s="9">
        <f t="shared" si="1"/>
        <v>42.5</v>
      </c>
      <c r="H10" s="9">
        <f t="shared" si="2"/>
        <v>78.625</v>
      </c>
      <c r="I10" s="22">
        <v>5</v>
      </c>
      <c r="J10" s="10"/>
    </row>
    <row r="11" spans="1:10" ht="27" customHeight="1">
      <c r="A11" s="19" t="s">
        <v>17</v>
      </c>
      <c r="B11" s="19" t="s">
        <v>14</v>
      </c>
      <c r="C11" s="24" t="s">
        <v>160</v>
      </c>
      <c r="D11" s="25">
        <v>147</v>
      </c>
      <c r="E11" s="9">
        <f t="shared" si="0"/>
        <v>36.75</v>
      </c>
      <c r="F11" s="9">
        <v>83.67</v>
      </c>
      <c r="G11" s="9">
        <f t="shared" si="1"/>
        <v>41.835</v>
      </c>
      <c r="H11" s="9">
        <f t="shared" si="2"/>
        <v>78.58500000000001</v>
      </c>
      <c r="I11" s="22">
        <v>6</v>
      </c>
      <c r="J11" s="10"/>
    </row>
    <row r="12" spans="1:10" ht="27" customHeight="1">
      <c r="A12" s="19" t="s">
        <v>18</v>
      </c>
      <c r="B12" s="19" t="s">
        <v>14</v>
      </c>
      <c r="C12" s="24" t="s">
        <v>160</v>
      </c>
      <c r="D12" s="25">
        <v>146.5</v>
      </c>
      <c r="E12" s="9">
        <f t="shared" si="0"/>
        <v>36.625</v>
      </c>
      <c r="F12" s="9">
        <v>82.67</v>
      </c>
      <c r="G12" s="9">
        <f t="shared" si="1"/>
        <v>41.335</v>
      </c>
      <c r="H12" s="9">
        <f t="shared" si="2"/>
        <v>77.96000000000001</v>
      </c>
      <c r="I12" s="22">
        <v>7</v>
      </c>
      <c r="J12" s="10"/>
    </row>
    <row r="13" spans="1:10" ht="27" customHeight="1">
      <c r="A13" s="19" t="s">
        <v>24</v>
      </c>
      <c r="B13" s="19" t="s">
        <v>14</v>
      </c>
      <c r="C13" s="24" t="s">
        <v>160</v>
      </c>
      <c r="D13" s="25">
        <v>133.5</v>
      </c>
      <c r="E13" s="9">
        <f t="shared" si="0"/>
        <v>33.375</v>
      </c>
      <c r="F13" s="9">
        <v>88</v>
      </c>
      <c r="G13" s="9">
        <f t="shared" si="1"/>
        <v>44</v>
      </c>
      <c r="H13" s="9">
        <f t="shared" si="2"/>
        <v>77.375</v>
      </c>
      <c r="I13" s="22">
        <v>8</v>
      </c>
      <c r="J13" s="10"/>
    </row>
    <row r="14" spans="1:10" ht="27" customHeight="1">
      <c r="A14" s="19" t="s">
        <v>20</v>
      </c>
      <c r="B14" s="19" t="s">
        <v>14</v>
      </c>
      <c r="C14" s="24" t="s">
        <v>160</v>
      </c>
      <c r="D14" s="25">
        <v>144.5</v>
      </c>
      <c r="E14" s="9">
        <f t="shared" si="0"/>
        <v>36.125</v>
      </c>
      <c r="F14" s="9">
        <v>80.67</v>
      </c>
      <c r="G14" s="9">
        <f t="shared" si="1"/>
        <v>40.335</v>
      </c>
      <c r="H14" s="9">
        <f t="shared" si="2"/>
        <v>76.46000000000001</v>
      </c>
      <c r="I14" s="22">
        <v>9</v>
      </c>
      <c r="J14" s="10"/>
    </row>
    <row r="15" spans="1:10" ht="27" customHeight="1">
      <c r="A15" s="19" t="s">
        <v>22</v>
      </c>
      <c r="B15" s="19" t="s">
        <v>14</v>
      </c>
      <c r="C15" s="24" t="s">
        <v>160</v>
      </c>
      <c r="D15" s="25">
        <v>136.5</v>
      </c>
      <c r="E15" s="9">
        <f t="shared" si="0"/>
        <v>34.125</v>
      </c>
      <c r="F15" s="9">
        <v>82.33</v>
      </c>
      <c r="G15" s="9">
        <f t="shared" si="1"/>
        <v>41.165</v>
      </c>
      <c r="H15" s="9">
        <f t="shared" si="2"/>
        <v>75.28999999999999</v>
      </c>
      <c r="I15" s="22">
        <v>10</v>
      </c>
      <c r="J15" s="10"/>
    </row>
    <row r="16" spans="1:10" ht="27" customHeight="1">
      <c r="A16" s="19" t="s">
        <v>23</v>
      </c>
      <c r="B16" s="19" t="s">
        <v>14</v>
      </c>
      <c r="C16" s="24" t="s">
        <v>160</v>
      </c>
      <c r="D16" s="25">
        <v>134</v>
      </c>
      <c r="E16" s="9">
        <f t="shared" si="0"/>
        <v>33.5</v>
      </c>
      <c r="F16" s="9">
        <v>83</v>
      </c>
      <c r="G16" s="9">
        <f t="shared" si="1"/>
        <v>41.5</v>
      </c>
      <c r="H16" s="9">
        <f t="shared" si="2"/>
        <v>75</v>
      </c>
      <c r="I16" s="22">
        <v>11</v>
      </c>
      <c r="J16" s="10"/>
    </row>
    <row r="17" spans="1:10" ht="27" customHeight="1">
      <c r="A17" s="19" t="s">
        <v>25</v>
      </c>
      <c r="B17" s="19" t="s">
        <v>14</v>
      </c>
      <c r="C17" s="24" t="s">
        <v>160</v>
      </c>
      <c r="D17" s="25">
        <v>133</v>
      </c>
      <c r="E17" s="9">
        <f t="shared" si="0"/>
        <v>33.25</v>
      </c>
      <c r="F17" s="9">
        <v>78.33</v>
      </c>
      <c r="G17" s="9">
        <f t="shared" si="1"/>
        <v>39.165</v>
      </c>
      <c r="H17" s="9">
        <f t="shared" si="2"/>
        <v>72.41499999999999</v>
      </c>
      <c r="I17" s="22">
        <v>12</v>
      </c>
      <c r="J17" s="41"/>
    </row>
    <row r="18" spans="1:10" ht="27" customHeight="1">
      <c r="A18" s="27" t="s">
        <v>26</v>
      </c>
      <c r="B18" s="19" t="s">
        <v>27</v>
      </c>
      <c r="C18" s="24" t="s">
        <v>161</v>
      </c>
      <c r="D18" s="28">
        <v>162.5</v>
      </c>
      <c r="E18" s="9">
        <f aca="true" t="shared" si="3" ref="E18:E26">D18/4</f>
        <v>40.625</v>
      </c>
      <c r="F18" s="9">
        <v>85.33</v>
      </c>
      <c r="G18" s="9">
        <f aca="true" t="shared" si="4" ref="G18:G26">F18/2</f>
        <v>42.665</v>
      </c>
      <c r="H18" s="9">
        <f aca="true" t="shared" si="5" ref="H18:H26">E18+G18</f>
        <v>83.28999999999999</v>
      </c>
      <c r="I18" s="26">
        <v>1</v>
      </c>
      <c r="J18" s="41"/>
    </row>
    <row r="19" spans="1:10" ht="27" customHeight="1">
      <c r="A19" s="27" t="s">
        <v>29</v>
      </c>
      <c r="B19" s="19" t="s">
        <v>14</v>
      </c>
      <c r="C19" s="24" t="s">
        <v>161</v>
      </c>
      <c r="D19" s="28">
        <v>143.5</v>
      </c>
      <c r="E19" s="9">
        <f t="shared" si="3"/>
        <v>35.875</v>
      </c>
      <c r="F19" s="35">
        <v>89</v>
      </c>
      <c r="G19" s="9">
        <f t="shared" si="4"/>
        <v>44.5</v>
      </c>
      <c r="H19" s="9">
        <f t="shared" si="5"/>
        <v>80.375</v>
      </c>
      <c r="I19" s="26">
        <v>2</v>
      </c>
      <c r="J19" s="10"/>
    </row>
    <row r="20" spans="1:10" ht="27" customHeight="1">
      <c r="A20" s="27" t="s">
        <v>30</v>
      </c>
      <c r="B20" s="19" t="s">
        <v>14</v>
      </c>
      <c r="C20" s="24" t="s">
        <v>161</v>
      </c>
      <c r="D20" s="28">
        <v>143.5</v>
      </c>
      <c r="E20" s="9">
        <f t="shared" si="3"/>
        <v>35.875</v>
      </c>
      <c r="F20" s="9">
        <v>87.67</v>
      </c>
      <c r="G20" s="9">
        <f t="shared" si="4"/>
        <v>43.835</v>
      </c>
      <c r="H20" s="9">
        <f t="shared" si="5"/>
        <v>79.71000000000001</v>
      </c>
      <c r="I20" s="26">
        <v>3</v>
      </c>
      <c r="J20" s="10"/>
    </row>
    <row r="21" spans="1:10" ht="27" customHeight="1">
      <c r="A21" s="27" t="s">
        <v>28</v>
      </c>
      <c r="B21" s="19" t="s">
        <v>14</v>
      </c>
      <c r="C21" s="24" t="s">
        <v>161</v>
      </c>
      <c r="D21" s="28">
        <v>144</v>
      </c>
      <c r="E21" s="9">
        <f t="shared" si="3"/>
        <v>36</v>
      </c>
      <c r="F21" s="9">
        <v>87.33</v>
      </c>
      <c r="G21" s="9">
        <f t="shared" si="4"/>
        <v>43.665</v>
      </c>
      <c r="H21" s="9">
        <f t="shared" si="5"/>
        <v>79.66499999999999</v>
      </c>
      <c r="I21" s="11">
        <v>4</v>
      </c>
      <c r="J21" s="10"/>
    </row>
    <row r="22" spans="1:10" ht="27" customHeight="1">
      <c r="A22" s="27" t="s">
        <v>31</v>
      </c>
      <c r="B22" s="19" t="s">
        <v>14</v>
      </c>
      <c r="C22" s="24" t="s">
        <v>161</v>
      </c>
      <c r="D22" s="28">
        <v>140.5</v>
      </c>
      <c r="E22" s="9">
        <f t="shared" si="3"/>
        <v>35.125</v>
      </c>
      <c r="F22" s="9">
        <v>84</v>
      </c>
      <c r="G22" s="9">
        <f t="shared" si="4"/>
        <v>42</v>
      </c>
      <c r="H22" s="9">
        <f t="shared" si="5"/>
        <v>77.125</v>
      </c>
      <c r="I22" s="11">
        <v>5</v>
      </c>
      <c r="J22" s="10"/>
    </row>
    <row r="23" spans="1:10" ht="27" customHeight="1">
      <c r="A23" s="27" t="s">
        <v>32</v>
      </c>
      <c r="B23" s="19" t="s">
        <v>14</v>
      </c>
      <c r="C23" s="24" t="s">
        <v>161</v>
      </c>
      <c r="D23" s="28">
        <v>139.5</v>
      </c>
      <c r="E23" s="9">
        <f t="shared" si="3"/>
        <v>34.875</v>
      </c>
      <c r="F23" s="9">
        <v>82.67</v>
      </c>
      <c r="G23" s="9">
        <f t="shared" si="4"/>
        <v>41.335</v>
      </c>
      <c r="H23" s="9">
        <f t="shared" si="5"/>
        <v>76.21000000000001</v>
      </c>
      <c r="I23" s="11">
        <v>6</v>
      </c>
      <c r="J23" s="10"/>
    </row>
    <row r="24" spans="1:10" ht="27" customHeight="1">
      <c r="A24" s="27" t="s">
        <v>33</v>
      </c>
      <c r="B24" s="19" t="s">
        <v>14</v>
      </c>
      <c r="C24" s="24" t="s">
        <v>161</v>
      </c>
      <c r="D24" s="28">
        <v>132.5</v>
      </c>
      <c r="E24" s="9">
        <f t="shared" si="3"/>
        <v>33.125</v>
      </c>
      <c r="F24" s="9">
        <v>84</v>
      </c>
      <c r="G24" s="9">
        <f t="shared" si="4"/>
        <v>42</v>
      </c>
      <c r="H24" s="9">
        <f t="shared" si="5"/>
        <v>75.125</v>
      </c>
      <c r="I24" s="11">
        <v>7</v>
      </c>
      <c r="J24" s="10"/>
    </row>
    <row r="25" spans="1:10" ht="27" customHeight="1">
      <c r="A25" s="27" t="s">
        <v>35</v>
      </c>
      <c r="B25" s="19" t="s">
        <v>14</v>
      </c>
      <c r="C25" s="24" t="s">
        <v>161</v>
      </c>
      <c r="D25" s="28">
        <v>130</v>
      </c>
      <c r="E25" s="9">
        <f t="shared" si="3"/>
        <v>32.5</v>
      </c>
      <c r="F25" s="9">
        <v>83</v>
      </c>
      <c r="G25" s="9">
        <f t="shared" si="4"/>
        <v>41.5</v>
      </c>
      <c r="H25" s="9">
        <f t="shared" si="5"/>
        <v>74</v>
      </c>
      <c r="I25" s="11">
        <v>8</v>
      </c>
      <c r="J25" s="23"/>
    </row>
    <row r="26" spans="1:10" ht="27" customHeight="1">
      <c r="A26" s="27" t="s">
        <v>34</v>
      </c>
      <c r="B26" s="19" t="s">
        <v>14</v>
      </c>
      <c r="C26" s="24" t="s">
        <v>161</v>
      </c>
      <c r="D26" s="28">
        <v>132</v>
      </c>
      <c r="E26" s="9">
        <f t="shared" si="3"/>
        <v>33</v>
      </c>
      <c r="F26" s="9">
        <v>80.33</v>
      </c>
      <c r="G26" s="9">
        <f t="shared" si="4"/>
        <v>40.165</v>
      </c>
      <c r="H26" s="9">
        <f t="shared" si="5"/>
        <v>73.16499999999999</v>
      </c>
      <c r="I26" s="11">
        <v>9</v>
      </c>
      <c r="J26" s="10"/>
    </row>
    <row r="27" spans="1:10" s="2" customFormat="1" ht="27" customHeight="1">
      <c r="A27" s="27" t="s">
        <v>64</v>
      </c>
      <c r="B27" s="27" t="s">
        <v>185</v>
      </c>
      <c r="C27" s="42" t="s">
        <v>165</v>
      </c>
      <c r="D27" s="28">
        <v>142</v>
      </c>
      <c r="E27" s="9">
        <f aca="true" t="shared" si="6" ref="E27:E34">D27/4</f>
        <v>35.5</v>
      </c>
      <c r="F27" s="9">
        <v>88.2</v>
      </c>
      <c r="G27" s="9">
        <f t="shared" si="1"/>
        <v>44.1</v>
      </c>
      <c r="H27" s="9">
        <f aca="true" t="shared" si="7" ref="H27:H34">E27+G27</f>
        <v>79.6</v>
      </c>
      <c r="I27" s="26">
        <v>1</v>
      </c>
      <c r="J27" s="10"/>
    </row>
    <row r="28" spans="1:10" s="2" customFormat="1" ht="27" customHeight="1">
      <c r="A28" s="27" t="s">
        <v>65</v>
      </c>
      <c r="B28" s="27" t="s">
        <v>185</v>
      </c>
      <c r="C28" s="42" t="s">
        <v>165</v>
      </c>
      <c r="D28" s="28">
        <v>140</v>
      </c>
      <c r="E28" s="9">
        <f t="shared" si="6"/>
        <v>35</v>
      </c>
      <c r="F28" s="9">
        <v>87</v>
      </c>
      <c r="G28" s="9">
        <f t="shared" si="1"/>
        <v>43.5</v>
      </c>
      <c r="H28" s="9">
        <f t="shared" si="7"/>
        <v>78.5</v>
      </c>
      <c r="I28" s="26">
        <v>2</v>
      </c>
      <c r="J28" s="10"/>
    </row>
    <row r="29" spans="1:10" s="2" customFormat="1" ht="27" customHeight="1">
      <c r="A29" s="27" t="s">
        <v>67</v>
      </c>
      <c r="B29" s="27" t="s">
        <v>185</v>
      </c>
      <c r="C29" s="42" t="s">
        <v>165</v>
      </c>
      <c r="D29" s="28">
        <v>131.5</v>
      </c>
      <c r="E29" s="9">
        <f t="shared" si="6"/>
        <v>32.875</v>
      </c>
      <c r="F29" s="9">
        <v>91.2</v>
      </c>
      <c r="G29" s="9">
        <f t="shared" si="1"/>
        <v>45.6</v>
      </c>
      <c r="H29" s="9">
        <f t="shared" si="7"/>
        <v>78.475</v>
      </c>
      <c r="I29" s="26">
        <v>3</v>
      </c>
      <c r="J29" s="10"/>
    </row>
    <row r="30" spans="1:10" s="2" customFormat="1" ht="27" customHeight="1">
      <c r="A30" s="27" t="s">
        <v>66</v>
      </c>
      <c r="B30" s="27" t="s">
        <v>185</v>
      </c>
      <c r="C30" s="42" t="s">
        <v>165</v>
      </c>
      <c r="D30" s="28">
        <v>140</v>
      </c>
      <c r="E30" s="9">
        <f t="shared" si="6"/>
        <v>35</v>
      </c>
      <c r="F30" s="9">
        <v>86.4</v>
      </c>
      <c r="G30" s="9">
        <f t="shared" si="1"/>
        <v>43.2</v>
      </c>
      <c r="H30" s="9">
        <f t="shared" si="7"/>
        <v>78.2</v>
      </c>
      <c r="I30" s="11">
        <v>4</v>
      </c>
      <c r="J30" s="10"/>
    </row>
    <row r="31" spans="1:10" s="2" customFormat="1" ht="27" customHeight="1">
      <c r="A31" s="27" t="s">
        <v>69</v>
      </c>
      <c r="B31" s="27" t="s">
        <v>185</v>
      </c>
      <c r="C31" s="42" t="s">
        <v>165</v>
      </c>
      <c r="D31" s="28">
        <v>120</v>
      </c>
      <c r="E31" s="9">
        <f t="shared" si="6"/>
        <v>30</v>
      </c>
      <c r="F31" s="9">
        <v>85.6</v>
      </c>
      <c r="G31" s="9">
        <f t="shared" si="1"/>
        <v>42.8</v>
      </c>
      <c r="H31" s="9">
        <f t="shared" si="7"/>
        <v>72.8</v>
      </c>
      <c r="I31" s="11">
        <v>5</v>
      </c>
      <c r="J31" s="10"/>
    </row>
    <row r="32" spans="1:10" s="2" customFormat="1" ht="27" customHeight="1">
      <c r="A32" s="27" t="s">
        <v>70</v>
      </c>
      <c r="B32" s="27" t="s">
        <v>185</v>
      </c>
      <c r="C32" s="42" t="s">
        <v>165</v>
      </c>
      <c r="D32" s="28">
        <v>110.5</v>
      </c>
      <c r="E32" s="9">
        <f t="shared" si="6"/>
        <v>27.625</v>
      </c>
      <c r="F32" s="9">
        <v>88.4</v>
      </c>
      <c r="G32" s="9">
        <f t="shared" si="1"/>
        <v>44.2</v>
      </c>
      <c r="H32" s="9">
        <f t="shared" si="7"/>
        <v>71.825</v>
      </c>
      <c r="I32" s="11">
        <v>6</v>
      </c>
      <c r="J32" s="10"/>
    </row>
    <row r="33" spans="1:10" s="2" customFormat="1" ht="27" customHeight="1">
      <c r="A33" s="27" t="s">
        <v>68</v>
      </c>
      <c r="B33" s="27" t="s">
        <v>185</v>
      </c>
      <c r="C33" s="42" t="s">
        <v>165</v>
      </c>
      <c r="D33" s="28">
        <v>123</v>
      </c>
      <c r="E33" s="9">
        <f t="shared" si="6"/>
        <v>30.75</v>
      </c>
      <c r="F33" s="9">
        <v>81.8</v>
      </c>
      <c r="G33" s="9">
        <f t="shared" si="1"/>
        <v>40.9</v>
      </c>
      <c r="H33" s="9">
        <f t="shared" si="7"/>
        <v>71.65</v>
      </c>
      <c r="I33" s="11">
        <v>7</v>
      </c>
      <c r="J33" s="10"/>
    </row>
    <row r="34" spans="1:10" s="2" customFormat="1" ht="27" customHeight="1">
      <c r="A34" s="27" t="s">
        <v>71</v>
      </c>
      <c r="B34" s="27" t="s">
        <v>186</v>
      </c>
      <c r="C34" s="42" t="s">
        <v>165</v>
      </c>
      <c r="D34" s="28">
        <v>110.5</v>
      </c>
      <c r="E34" s="9">
        <f t="shared" si="6"/>
        <v>27.625</v>
      </c>
      <c r="F34" s="9">
        <v>83.6</v>
      </c>
      <c r="G34" s="9">
        <f t="shared" si="1"/>
        <v>41.8</v>
      </c>
      <c r="H34" s="9">
        <f t="shared" si="7"/>
        <v>69.425</v>
      </c>
      <c r="I34" s="11">
        <v>8</v>
      </c>
      <c r="J34" s="10"/>
    </row>
    <row r="35" spans="1:9" s="2" customFormat="1" ht="17.25">
      <c r="A35" s="4"/>
      <c r="B35" s="4"/>
      <c r="C35" s="7"/>
      <c r="D35" s="4"/>
      <c r="E35" s="4"/>
      <c r="F35" s="4"/>
      <c r="G35" s="4"/>
      <c r="H35" s="4"/>
      <c r="I35" s="8"/>
    </row>
    <row r="36" spans="1:9" s="2" customFormat="1" ht="17.25">
      <c r="A36" s="4"/>
      <c r="B36" s="4"/>
      <c r="C36" s="7"/>
      <c r="D36" s="4"/>
      <c r="E36" s="4"/>
      <c r="F36" s="4"/>
      <c r="G36" s="4"/>
      <c r="H36" s="4"/>
      <c r="I36" s="8"/>
    </row>
    <row r="37" spans="1:9" s="2" customFormat="1" ht="17.25">
      <c r="A37" s="4"/>
      <c r="B37" s="4"/>
      <c r="C37" s="7"/>
      <c r="D37" s="4"/>
      <c r="E37" s="4"/>
      <c r="F37" s="4"/>
      <c r="G37" s="4"/>
      <c r="H37" s="4"/>
      <c r="I37" s="8"/>
    </row>
    <row r="38" spans="1:9" s="2" customFormat="1" ht="17.25">
      <c r="A38" s="4"/>
      <c r="B38" s="4"/>
      <c r="C38" s="7"/>
      <c r="D38" s="4"/>
      <c r="E38" s="4"/>
      <c r="F38" s="4"/>
      <c r="G38" s="4"/>
      <c r="H38" s="4"/>
      <c r="I38" s="8"/>
    </row>
    <row r="39" spans="1:9" s="2" customFormat="1" ht="17.25">
      <c r="A39" s="4"/>
      <c r="B39" s="4"/>
      <c r="C39" s="7"/>
      <c r="D39" s="4"/>
      <c r="E39" s="4"/>
      <c r="F39" s="4"/>
      <c r="G39" s="4"/>
      <c r="H39" s="4"/>
      <c r="I39" s="8"/>
    </row>
    <row r="40" spans="1:9" s="2" customFormat="1" ht="17.25">
      <c r="A40" s="4"/>
      <c r="B40" s="4"/>
      <c r="C40" s="7"/>
      <c r="D40" s="4"/>
      <c r="E40" s="4"/>
      <c r="F40" s="4"/>
      <c r="G40" s="4"/>
      <c r="H40" s="4"/>
      <c r="I40" s="8"/>
    </row>
    <row r="41" spans="1:9" s="2" customFormat="1" ht="17.25">
      <c r="A41" s="4"/>
      <c r="B41" s="4"/>
      <c r="C41" s="7"/>
      <c r="D41" s="4"/>
      <c r="E41" s="4"/>
      <c r="F41" s="4"/>
      <c r="G41" s="4"/>
      <c r="H41" s="4"/>
      <c r="I41" s="8"/>
    </row>
    <row r="42" spans="1:9" s="2" customFormat="1" ht="17.25">
      <c r="A42" s="4"/>
      <c r="B42" s="4"/>
      <c r="C42" s="7"/>
      <c r="D42" s="4"/>
      <c r="E42" s="4"/>
      <c r="F42" s="4"/>
      <c r="G42" s="4"/>
      <c r="H42" s="4"/>
      <c r="I42" s="8"/>
    </row>
    <row r="43" spans="1:9" s="2" customFormat="1" ht="17.25">
      <c r="A43" s="4"/>
      <c r="B43" s="4"/>
      <c r="C43" s="7"/>
      <c r="D43" s="4"/>
      <c r="E43" s="4"/>
      <c r="F43" s="4"/>
      <c r="G43" s="4"/>
      <c r="H43" s="4"/>
      <c r="I43" s="8"/>
    </row>
    <row r="44" spans="1:9" s="2" customFormat="1" ht="17.25">
      <c r="A44" s="4"/>
      <c r="B44" s="4"/>
      <c r="C44" s="7"/>
      <c r="D44" s="4"/>
      <c r="E44" s="4"/>
      <c r="F44" s="4"/>
      <c r="G44" s="4"/>
      <c r="H44" s="4"/>
      <c r="I44" s="8"/>
    </row>
    <row r="45" spans="1:9" s="2" customFormat="1" ht="17.25">
      <c r="A45" s="4"/>
      <c r="B45" s="4"/>
      <c r="C45" s="7"/>
      <c r="D45" s="4"/>
      <c r="E45" s="4"/>
      <c r="F45" s="4"/>
      <c r="G45" s="4"/>
      <c r="H45" s="4"/>
      <c r="I45" s="8"/>
    </row>
    <row r="46" spans="1:9" s="2" customFormat="1" ht="17.25">
      <c r="A46" s="4"/>
      <c r="B46" s="4"/>
      <c r="C46" s="7"/>
      <c r="D46" s="4"/>
      <c r="E46" s="4"/>
      <c r="F46" s="4"/>
      <c r="G46" s="4"/>
      <c r="H46" s="4"/>
      <c r="I46" s="8"/>
    </row>
    <row r="47" spans="1:9" s="2" customFormat="1" ht="17.25">
      <c r="A47" s="4"/>
      <c r="B47" s="4"/>
      <c r="C47" s="7"/>
      <c r="D47" s="4"/>
      <c r="E47" s="4"/>
      <c r="F47" s="4"/>
      <c r="G47" s="4"/>
      <c r="H47" s="4"/>
      <c r="I47" s="8"/>
    </row>
    <row r="48" spans="1:9" s="2" customFormat="1" ht="17.25">
      <c r="A48" s="4"/>
      <c r="B48" s="4"/>
      <c r="C48" s="7"/>
      <c r="D48" s="4"/>
      <c r="E48" s="4"/>
      <c r="F48" s="4"/>
      <c r="G48" s="4"/>
      <c r="H48" s="4"/>
      <c r="I48" s="8"/>
    </row>
    <row r="49" spans="1:9" s="2" customFormat="1" ht="17.25">
      <c r="A49" s="4"/>
      <c r="B49" s="4"/>
      <c r="C49" s="7"/>
      <c r="D49" s="4"/>
      <c r="E49" s="4"/>
      <c r="F49" s="4"/>
      <c r="G49" s="4"/>
      <c r="H49" s="4"/>
      <c r="I49" s="8"/>
    </row>
    <row r="50" spans="1:9" s="2" customFormat="1" ht="17.25">
      <c r="A50" s="4"/>
      <c r="B50" s="4"/>
      <c r="C50" s="7"/>
      <c r="D50" s="4"/>
      <c r="E50" s="4"/>
      <c r="F50" s="4"/>
      <c r="G50" s="4"/>
      <c r="H50" s="4"/>
      <c r="I50" s="8"/>
    </row>
    <row r="51" spans="1:9" s="2" customFormat="1" ht="17.25">
      <c r="A51" s="4"/>
      <c r="B51" s="4"/>
      <c r="C51" s="7"/>
      <c r="D51" s="4"/>
      <c r="E51" s="4"/>
      <c r="F51" s="4"/>
      <c r="G51" s="4"/>
      <c r="H51" s="4"/>
      <c r="I51" s="8"/>
    </row>
    <row r="52" spans="1:9" s="2" customFormat="1" ht="17.25">
      <c r="A52" s="4"/>
      <c r="B52" s="4"/>
      <c r="C52" s="7"/>
      <c r="D52" s="4"/>
      <c r="E52" s="4"/>
      <c r="F52" s="4"/>
      <c r="G52" s="4"/>
      <c r="H52" s="4"/>
      <c r="I52" s="8"/>
    </row>
    <row r="53" spans="1:9" s="2" customFormat="1" ht="17.25">
      <c r="A53" s="4"/>
      <c r="B53" s="4"/>
      <c r="C53" s="7"/>
      <c r="D53" s="4"/>
      <c r="E53" s="4"/>
      <c r="F53" s="4"/>
      <c r="G53" s="4"/>
      <c r="H53" s="4"/>
      <c r="I53" s="8"/>
    </row>
  </sheetData>
  <sheetProtection formatCells="0" formatColumns="0" formatRows="0" insertColumns="0" insertRows="0" insertHyperlinks="0" deleteColumns="0" deleteRows="0" sort="0" autoFilter="0" pivotTables="0"/>
  <mergeCells count="11">
    <mergeCell ref="J3:J5"/>
    <mergeCell ref="D4:E4"/>
    <mergeCell ref="F4:G4"/>
    <mergeCell ref="H4:H5"/>
    <mergeCell ref="A1:J1"/>
    <mergeCell ref="A2:J2"/>
    <mergeCell ref="A3:A5"/>
    <mergeCell ref="B3:B5"/>
    <mergeCell ref="C3:C5"/>
    <mergeCell ref="D3:H3"/>
    <mergeCell ref="I3:I5"/>
  </mergeCells>
  <printOptions/>
  <pageMargins left="0.7086614173228347" right="0.5118110236220472" top="0.5511811023622047" bottom="0.35433070866141736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3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F24" sqref="F24"/>
    </sheetView>
  </sheetViews>
  <sheetFormatPr defaultColWidth="9.140625" defaultRowHeight="15"/>
  <cols>
    <col min="1" max="1" width="9.421875" style="4" customWidth="1"/>
    <col min="2" max="2" width="5.8515625" style="4" customWidth="1"/>
    <col min="3" max="3" width="14.00390625" style="7" customWidth="1"/>
    <col min="4" max="4" width="7.00390625" style="4" customWidth="1"/>
    <col min="5" max="5" width="8.57421875" style="4" customWidth="1"/>
    <col min="6" max="6" width="8.00390625" style="4" customWidth="1"/>
    <col min="7" max="7" width="8.7109375" style="4" customWidth="1"/>
    <col min="8" max="8" width="8.57421875" style="4" customWidth="1"/>
    <col min="9" max="9" width="9.140625" style="8" customWidth="1"/>
    <col min="10" max="10" width="9.140625" style="2" customWidth="1"/>
  </cols>
  <sheetData>
    <row r="1" spans="1:10" ht="35.25" customHeight="1">
      <c r="A1" s="48" t="s">
        <v>183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24" customHeight="1">
      <c r="A2" s="49" t="s">
        <v>193</v>
      </c>
      <c r="B2" s="50"/>
      <c r="C2" s="50"/>
      <c r="D2" s="50"/>
      <c r="E2" s="50"/>
      <c r="F2" s="50"/>
      <c r="G2" s="50"/>
      <c r="H2" s="50"/>
      <c r="I2" s="51"/>
      <c r="J2" s="51"/>
    </row>
    <row r="3" spans="1:10" ht="19.5" customHeight="1">
      <c r="A3" s="47" t="s">
        <v>3</v>
      </c>
      <c r="B3" s="47" t="s">
        <v>10</v>
      </c>
      <c r="C3" s="47" t="s">
        <v>4</v>
      </c>
      <c r="D3" s="47" t="s">
        <v>5</v>
      </c>
      <c r="E3" s="47"/>
      <c r="F3" s="47"/>
      <c r="G3" s="47"/>
      <c r="H3" s="47"/>
      <c r="I3" s="52" t="s">
        <v>6</v>
      </c>
      <c r="J3" s="47" t="s">
        <v>0</v>
      </c>
    </row>
    <row r="4" spans="1:10" ht="27.75" customHeight="1">
      <c r="A4" s="47"/>
      <c r="B4" s="47"/>
      <c r="C4" s="47"/>
      <c r="D4" s="46" t="s">
        <v>11</v>
      </c>
      <c r="E4" s="46"/>
      <c r="F4" s="46" t="s">
        <v>7</v>
      </c>
      <c r="G4" s="46"/>
      <c r="H4" s="47" t="s">
        <v>8</v>
      </c>
      <c r="I4" s="52"/>
      <c r="J4" s="47"/>
    </row>
    <row r="5" spans="1:10" ht="34.5">
      <c r="A5" s="47"/>
      <c r="B5" s="47"/>
      <c r="C5" s="47"/>
      <c r="D5" s="32" t="s">
        <v>1</v>
      </c>
      <c r="E5" s="32" t="s">
        <v>2</v>
      </c>
      <c r="F5" s="33" t="s">
        <v>9</v>
      </c>
      <c r="G5" s="32" t="s">
        <v>2</v>
      </c>
      <c r="H5" s="47"/>
      <c r="I5" s="52"/>
      <c r="J5" s="47"/>
    </row>
    <row r="6" spans="1:10" ht="30" customHeight="1">
      <c r="A6" s="19" t="s">
        <v>36</v>
      </c>
      <c r="B6" s="19" t="s">
        <v>14</v>
      </c>
      <c r="C6" s="24" t="s">
        <v>162</v>
      </c>
      <c r="D6" s="25">
        <v>129</v>
      </c>
      <c r="E6" s="9">
        <f aca="true" t="shared" si="0" ref="E6:E32">D6/2*0.4</f>
        <v>25.8</v>
      </c>
      <c r="F6" s="35">
        <v>91.8</v>
      </c>
      <c r="G6" s="9">
        <f aca="true" t="shared" si="1" ref="G6:G32">F6*0.6</f>
        <v>55.08</v>
      </c>
      <c r="H6" s="9">
        <f aca="true" t="shared" si="2" ref="H6:H32">E6+G6</f>
        <v>80.88</v>
      </c>
      <c r="I6" s="26">
        <v>1</v>
      </c>
      <c r="J6" s="10"/>
    </row>
    <row r="7" spans="1:10" ht="30" customHeight="1">
      <c r="A7" s="19" t="s">
        <v>37</v>
      </c>
      <c r="B7" s="19" t="s">
        <v>14</v>
      </c>
      <c r="C7" s="24" t="s">
        <v>162</v>
      </c>
      <c r="D7" s="25">
        <v>122.5</v>
      </c>
      <c r="E7" s="9">
        <f t="shared" si="0"/>
        <v>24.5</v>
      </c>
      <c r="F7" s="9">
        <v>93.1</v>
      </c>
      <c r="G7" s="9">
        <f t="shared" si="1"/>
        <v>55.85999999999999</v>
      </c>
      <c r="H7" s="9">
        <f t="shared" si="2"/>
        <v>80.35999999999999</v>
      </c>
      <c r="I7" s="26">
        <v>2</v>
      </c>
      <c r="J7" s="34"/>
    </row>
    <row r="8" spans="1:10" ht="30" customHeight="1">
      <c r="A8" s="19" t="s">
        <v>40</v>
      </c>
      <c r="B8" s="19" t="s">
        <v>41</v>
      </c>
      <c r="C8" s="24" t="s">
        <v>162</v>
      </c>
      <c r="D8" s="25">
        <v>119</v>
      </c>
      <c r="E8" s="9">
        <f t="shared" si="0"/>
        <v>23.8</v>
      </c>
      <c r="F8" s="9">
        <v>92.6</v>
      </c>
      <c r="G8" s="9">
        <f t="shared" si="1"/>
        <v>55.559999999999995</v>
      </c>
      <c r="H8" s="9">
        <f t="shared" si="2"/>
        <v>79.36</v>
      </c>
      <c r="I8" s="26">
        <v>3</v>
      </c>
      <c r="J8" s="10"/>
    </row>
    <row r="9" spans="1:10" ht="30" customHeight="1">
      <c r="A9" s="19" t="s">
        <v>39</v>
      </c>
      <c r="B9" s="19" t="s">
        <v>14</v>
      </c>
      <c r="C9" s="24" t="s">
        <v>162</v>
      </c>
      <c r="D9" s="25">
        <v>119.5</v>
      </c>
      <c r="E9" s="9">
        <f t="shared" si="0"/>
        <v>23.900000000000002</v>
      </c>
      <c r="F9" s="9">
        <v>90.2</v>
      </c>
      <c r="G9" s="9">
        <f t="shared" si="1"/>
        <v>54.12</v>
      </c>
      <c r="H9" s="9">
        <f t="shared" si="2"/>
        <v>78.02</v>
      </c>
      <c r="I9" s="26">
        <v>4</v>
      </c>
      <c r="J9" s="10"/>
    </row>
    <row r="10" spans="1:10" ht="30" customHeight="1">
      <c r="A10" s="19" t="s">
        <v>38</v>
      </c>
      <c r="B10" s="19" t="s">
        <v>14</v>
      </c>
      <c r="C10" s="24" t="s">
        <v>162</v>
      </c>
      <c r="D10" s="25">
        <v>120.5</v>
      </c>
      <c r="E10" s="9">
        <f t="shared" si="0"/>
        <v>24.1</v>
      </c>
      <c r="F10" s="35">
        <v>85.4</v>
      </c>
      <c r="G10" s="9">
        <f t="shared" si="1"/>
        <v>51.24</v>
      </c>
      <c r="H10" s="9">
        <f t="shared" si="2"/>
        <v>75.34</v>
      </c>
      <c r="I10" s="11">
        <v>5</v>
      </c>
      <c r="J10" s="10"/>
    </row>
    <row r="11" spans="1:10" ht="30" customHeight="1">
      <c r="A11" s="19" t="s">
        <v>42</v>
      </c>
      <c r="B11" s="19" t="s">
        <v>14</v>
      </c>
      <c r="C11" s="24" t="s">
        <v>162</v>
      </c>
      <c r="D11" s="25">
        <v>97.5</v>
      </c>
      <c r="E11" s="9">
        <f t="shared" si="0"/>
        <v>19.5</v>
      </c>
      <c r="F11" s="9">
        <v>87.4</v>
      </c>
      <c r="G11" s="9">
        <f t="shared" si="1"/>
        <v>52.440000000000005</v>
      </c>
      <c r="H11" s="9">
        <f t="shared" si="2"/>
        <v>71.94</v>
      </c>
      <c r="I11" s="11">
        <v>6</v>
      </c>
      <c r="J11" s="10"/>
    </row>
    <row r="12" spans="1:10" ht="30" customHeight="1">
      <c r="A12" s="19" t="s">
        <v>43</v>
      </c>
      <c r="B12" s="19" t="s">
        <v>14</v>
      </c>
      <c r="C12" s="24" t="s">
        <v>162</v>
      </c>
      <c r="D12" s="25">
        <v>77.5</v>
      </c>
      <c r="E12" s="9">
        <f t="shared" si="0"/>
        <v>15.5</v>
      </c>
      <c r="F12" s="9">
        <v>82.8</v>
      </c>
      <c r="G12" s="9">
        <f t="shared" si="1"/>
        <v>49.68</v>
      </c>
      <c r="H12" s="9">
        <f t="shared" si="2"/>
        <v>65.18</v>
      </c>
      <c r="I12" s="11">
        <v>7</v>
      </c>
      <c r="J12" s="10"/>
    </row>
    <row r="13" spans="1:10" ht="30" customHeight="1">
      <c r="A13" s="43" t="s">
        <v>44</v>
      </c>
      <c r="B13" s="36" t="s">
        <v>14</v>
      </c>
      <c r="C13" s="36" t="s">
        <v>162</v>
      </c>
      <c r="D13" s="37">
        <v>41.5</v>
      </c>
      <c r="E13" s="9">
        <f t="shared" si="0"/>
        <v>8.3</v>
      </c>
      <c r="F13" s="9">
        <v>81.8</v>
      </c>
      <c r="G13" s="9">
        <f t="shared" si="1"/>
        <v>49.08</v>
      </c>
      <c r="H13" s="9">
        <f t="shared" si="2"/>
        <v>57.379999999999995</v>
      </c>
      <c r="I13" s="11">
        <v>8</v>
      </c>
      <c r="J13" s="10"/>
    </row>
    <row r="14" spans="1:10" ht="30" customHeight="1">
      <c r="A14" s="27" t="s">
        <v>46</v>
      </c>
      <c r="B14" s="27" t="s">
        <v>14</v>
      </c>
      <c r="C14" s="24" t="s">
        <v>163</v>
      </c>
      <c r="D14" s="28">
        <v>124</v>
      </c>
      <c r="E14" s="9">
        <f t="shared" si="0"/>
        <v>24.8</v>
      </c>
      <c r="F14" s="9">
        <v>88.4</v>
      </c>
      <c r="G14" s="9">
        <f t="shared" si="1"/>
        <v>53.04</v>
      </c>
      <c r="H14" s="9">
        <f t="shared" si="2"/>
        <v>77.84</v>
      </c>
      <c r="I14" s="26">
        <v>1</v>
      </c>
      <c r="J14" s="10"/>
    </row>
    <row r="15" spans="1:10" ht="30" customHeight="1">
      <c r="A15" s="27" t="s">
        <v>47</v>
      </c>
      <c r="B15" s="27" t="s">
        <v>14</v>
      </c>
      <c r="C15" s="24" t="s">
        <v>163</v>
      </c>
      <c r="D15" s="28">
        <v>121</v>
      </c>
      <c r="E15" s="9">
        <f t="shared" si="0"/>
        <v>24.200000000000003</v>
      </c>
      <c r="F15" s="9">
        <v>87.6</v>
      </c>
      <c r="G15" s="9">
        <f t="shared" si="1"/>
        <v>52.559999999999995</v>
      </c>
      <c r="H15" s="9">
        <f t="shared" si="2"/>
        <v>76.75999999999999</v>
      </c>
      <c r="I15" s="26">
        <v>2</v>
      </c>
      <c r="J15" s="10"/>
    </row>
    <row r="16" spans="1:10" ht="30" customHeight="1">
      <c r="A16" s="27" t="s">
        <v>45</v>
      </c>
      <c r="B16" s="27" t="s">
        <v>14</v>
      </c>
      <c r="C16" s="24" t="s">
        <v>163</v>
      </c>
      <c r="D16" s="28">
        <v>127.5</v>
      </c>
      <c r="E16" s="9">
        <f t="shared" si="0"/>
        <v>25.5</v>
      </c>
      <c r="F16" s="9">
        <v>84.4</v>
      </c>
      <c r="G16" s="9">
        <f t="shared" si="1"/>
        <v>50.64</v>
      </c>
      <c r="H16" s="9">
        <f t="shared" si="2"/>
        <v>76.14</v>
      </c>
      <c r="I16" s="26">
        <v>3</v>
      </c>
      <c r="J16" s="10"/>
    </row>
    <row r="17" spans="1:10" ht="30" customHeight="1">
      <c r="A17" s="27" t="s">
        <v>50</v>
      </c>
      <c r="B17" s="27" t="s">
        <v>14</v>
      </c>
      <c r="C17" s="24" t="s">
        <v>163</v>
      </c>
      <c r="D17" s="28">
        <v>104.5</v>
      </c>
      <c r="E17" s="9">
        <f t="shared" si="0"/>
        <v>20.900000000000002</v>
      </c>
      <c r="F17" s="9">
        <v>87.6</v>
      </c>
      <c r="G17" s="9">
        <f t="shared" si="1"/>
        <v>52.559999999999995</v>
      </c>
      <c r="H17" s="9">
        <f t="shared" si="2"/>
        <v>73.46</v>
      </c>
      <c r="I17" s="26">
        <v>4</v>
      </c>
      <c r="J17" s="10"/>
    </row>
    <row r="18" spans="1:10" ht="30" customHeight="1">
      <c r="A18" s="27" t="s">
        <v>48</v>
      </c>
      <c r="B18" s="27" t="s">
        <v>14</v>
      </c>
      <c r="C18" s="24" t="s">
        <v>163</v>
      </c>
      <c r="D18" s="28">
        <v>105.5</v>
      </c>
      <c r="E18" s="9">
        <f t="shared" si="0"/>
        <v>21.1</v>
      </c>
      <c r="F18" s="9">
        <v>85.2</v>
      </c>
      <c r="G18" s="9">
        <f t="shared" si="1"/>
        <v>51.12</v>
      </c>
      <c r="H18" s="9">
        <f t="shared" si="2"/>
        <v>72.22</v>
      </c>
      <c r="I18" s="11">
        <v>5</v>
      </c>
      <c r="J18" s="10"/>
    </row>
    <row r="19" spans="1:10" ht="30" customHeight="1">
      <c r="A19" s="27" t="s">
        <v>49</v>
      </c>
      <c r="B19" s="27" t="s">
        <v>14</v>
      </c>
      <c r="C19" s="24" t="s">
        <v>163</v>
      </c>
      <c r="D19" s="28">
        <v>105</v>
      </c>
      <c r="E19" s="9">
        <f t="shared" si="0"/>
        <v>21</v>
      </c>
      <c r="F19" s="9">
        <v>84.2</v>
      </c>
      <c r="G19" s="9">
        <f t="shared" si="1"/>
        <v>50.52</v>
      </c>
      <c r="H19" s="9">
        <f t="shared" si="2"/>
        <v>71.52000000000001</v>
      </c>
      <c r="I19" s="11">
        <v>6</v>
      </c>
      <c r="J19" s="10"/>
    </row>
    <row r="20" spans="1:10" ht="30" customHeight="1">
      <c r="A20" s="27" t="s">
        <v>52</v>
      </c>
      <c r="B20" s="27" t="s">
        <v>14</v>
      </c>
      <c r="C20" s="24" t="s">
        <v>163</v>
      </c>
      <c r="D20" s="28">
        <v>95</v>
      </c>
      <c r="E20" s="9">
        <f t="shared" si="0"/>
        <v>19</v>
      </c>
      <c r="F20" s="9">
        <v>87.2</v>
      </c>
      <c r="G20" s="9">
        <f t="shared" si="1"/>
        <v>52.32</v>
      </c>
      <c r="H20" s="9">
        <f t="shared" si="2"/>
        <v>71.32</v>
      </c>
      <c r="I20" s="11">
        <v>7</v>
      </c>
      <c r="J20" s="10"/>
    </row>
    <row r="21" spans="1:10" ht="30" customHeight="1">
      <c r="A21" s="27" t="s">
        <v>53</v>
      </c>
      <c r="B21" s="27" t="s">
        <v>14</v>
      </c>
      <c r="C21" s="24" t="s">
        <v>163</v>
      </c>
      <c r="D21" s="28">
        <v>93</v>
      </c>
      <c r="E21" s="9">
        <f t="shared" si="0"/>
        <v>18.6</v>
      </c>
      <c r="F21" s="9">
        <v>87</v>
      </c>
      <c r="G21" s="9">
        <f t="shared" si="1"/>
        <v>52.199999999999996</v>
      </c>
      <c r="H21" s="9">
        <f t="shared" si="2"/>
        <v>70.8</v>
      </c>
      <c r="I21" s="11">
        <v>8</v>
      </c>
      <c r="J21" s="10"/>
    </row>
    <row r="22" spans="1:10" ht="30" customHeight="1">
      <c r="A22" s="27" t="s">
        <v>54</v>
      </c>
      <c r="B22" s="27" t="s">
        <v>14</v>
      </c>
      <c r="C22" s="24" t="s">
        <v>163</v>
      </c>
      <c r="D22" s="28">
        <v>91.5</v>
      </c>
      <c r="E22" s="9">
        <f t="shared" si="0"/>
        <v>18.3</v>
      </c>
      <c r="F22" s="9">
        <v>86.2</v>
      </c>
      <c r="G22" s="9">
        <f t="shared" si="1"/>
        <v>51.72</v>
      </c>
      <c r="H22" s="9">
        <f t="shared" si="2"/>
        <v>70.02</v>
      </c>
      <c r="I22" s="11">
        <v>9</v>
      </c>
      <c r="J22" s="10"/>
    </row>
    <row r="23" spans="1:10" ht="30" customHeight="1">
      <c r="A23" s="27" t="s">
        <v>51</v>
      </c>
      <c r="B23" s="27" t="s">
        <v>14</v>
      </c>
      <c r="C23" s="24" t="s">
        <v>163</v>
      </c>
      <c r="D23" s="28">
        <v>99.5</v>
      </c>
      <c r="E23" s="9">
        <f t="shared" si="0"/>
        <v>19.900000000000002</v>
      </c>
      <c r="F23" s="9">
        <v>81.8</v>
      </c>
      <c r="G23" s="9">
        <f t="shared" si="1"/>
        <v>49.08</v>
      </c>
      <c r="H23" s="9">
        <f t="shared" si="2"/>
        <v>68.98</v>
      </c>
      <c r="I23" s="11">
        <v>10</v>
      </c>
      <c r="J23" s="10"/>
    </row>
    <row r="24" spans="1:10" ht="30" customHeight="1">
      <c r="A24" s="27" t="s">
        <v>55</v>
      </c>
      <c r="B24" s="27" t="s">
        <v>14</v>
      </c>
      <c r="C24" s="24" t="s">
        <v>163</v>
      </c>
      <c r="D24" s="28">
        <v>90.5</v>
      </c>
      <c r="E24" s="9">
        <f t="shared" si="0"/>
        <v>18.1</v>
      </c>
      <c r="F24" s="9">
        <v>84</v>
      </c>
      <c r="G24" s="9">
        <f t="shared" si="1"/>
        <v>50.4</v>
      </c>
      <c r="H24" s="9">
        <f t="shared" si="2"/>
        <v>68.5</v>
      </c>
      <c r="I24" s="11">
        <v>11</v>
      </c>
      <c r="J24" s="10"/>
    </row>
    <row r="25" spans="1:10" ht="30" customHeight="1">
      <c r="A25" s="19" t="s">
        <v>57</v>
      </c>
      <c r="B25" s="19" t="s">
        <v>14</v>
      </c>
      <c r="C25" s="24" t="s">
        <v>164</v>
      </c>
      <c r="D25" s="25">
        <v>145</v>
      </c>
      <c r="E25" s="9">
        <f t="shared" si="0"/>
        <v>29</v>
      </c>
      <c r="F25" s="9">
        <v>89.6</v>
      </c>
      <c r="G25" s="9">
        <f t="shared" si="1"/>
        <v>53.76</v>
      </c>
      <c r="H25" s="9">
        <f t="shared" si="2"/>
        <v>82.75999999999999</v>
      </c>
      <c r="I25" s="26">
        <v>1</v>
      </c>
      <c r="J25" s="10"/>
    </row>
    <row r="26" spans="1:10" ht="30" customHeight="1">
      <c r="A26" s="19" t="s">
        <v>56</v>
      </c>
      <c r="B26" s="19" t="s">
        <v>14</v>
      </c>
      <c r="C26" s="24" t="s">
        <v>164</v>
      </c>
      <c r="D26" s="25">
        <v>148.5</v>
      </c>
      <c r="E26" s="9">
        <f t="shared" si="0"/>
        <v>29.700000000000003</v>
      </c>
      <c r="F26" s="9">
        <v>86.4</v>
      </c>
      <c r="G26" s="9">
        <f t="shared" si="1"/>
        <v>51.84</v>
      </c>
      <c r="H26" s="9">
        <f t="shared" si="2"/>
        <v>81.54</v>
      </c>
      <c r="I26" s="26">
        <v>2</v>
      </c>
      <c r="J26" s="10"/>
    </row>
    <row r="27" spans="1:10" ht="30" customHeight="1">
      <c r="A27" s="19" t="s">
        <v>58</v>
      </c>
      <c r="B27" s="19" t="s">
        <v>14</v>
      </c>
      <c r="C27" s="24" t="s">
        <v>164</v>
      </c>
      <c r="D27" s="25">
        <v>135.5</v>
      </c>
      <c r="E27" s="9">
        <f t="shared" si="0"/>
        <v>27.1</v>
      </c>
      <c r="F27" s="9">
        <v>90.6</v>
      </c>
      <c r="G27" s="9">
        <f t="shared" si="1"/>
        <v>54.35999999999999</v>
      </c>
      <c r="H27" s="9">
        <f t="shared" si="2"/>
        <v>81.46</v>
      </c>
      <c r="I27" s="26">
        <v>3</v>
      </c>
      <c r="J27" s="10"/>
    </row>
    <row r="28" spans="1:10" ht="30" customHeight="1">
      <c r="A28" s="19" t="s">
        <v>59</v>
      </c>
      <c r="B28" s="19" t="s">
        <v>14</v>
      </c>
      <c r="C28" s="24" t="s">
        <v>164</v>
      </c>
      <c r="D28" s="25">
        <v>122</v>
      </c>
      <c r="E28" s="9">
        <f t="shared" si="0"/>
        <v>24.400000000000002</v>
      </c>
      <c r="F28" s="9">
        <v>86.6</v>
      </c>
      <c r="G28" s="9">
        <f t="shared" si="1"/>
        <v>51.959999999999994</v>
      </c>
      <c r="H28" s="9">
        <f t="shared" si="2"/>
        <v>76.36</v>
      </c>
      <c r="I28" s="11">
        <v>4</v>
      </c>
      <c r="J28" s="10"/>
    </row>
    <row r="29" spans="1:10" ht="30" customHeight="1">
      <c r="A29" s="19" t="s">
        <v>60</v>
      </c>
      <c r="B29" s="19" t="s">
        <v>27</v>
      </c>
      <c r="C29" s="24" t="s">
        <v>164</v>
      </c>
      <c r="D29" s="25">
        <v>119.5</v>
      </c>
      <c r="E29" s="9">
        <f t="shared" si="0"/>
        <v>23.900000000000002</v>
      </c>
      <c r="F29" s="9">
        <v>82.6</v>
      </c>
      <c r="G29" s="9">
        <f t="shared" si="1"/>
        <v>49.559999999999995</v>
      </c>
      <c r="H29" s="9">
        <f t="shared" si="2"/>
        <v>73.46</v>
      </c>
      <c r="I29" s="11">
        <v>5</v>
      </c>
      <c r="J29" s="10"/>
    </row>
    <row r="30" spans="1:10" ht="30" customHeight="1">
      <c r="A30" s="38" t="s">
        <v>61</v>
      </c>
      <c r="B30" s="39" t="s">
        <v>14</v>
      </c>
      <c r="C30" s="39" t="s">
        <v>164</v>
      </c>
      <c r="D30" s="40">
        <v>97</v>
      </c>
      <c r="E30" s="9">
        <f t="shared" si="0"/>
        <v>19.400000000000002</v>
      </c>
      <c r="F30" s="9">
        <v>87.2</v>
      </c>
      <c r="G30" s="9">
        <f t="shared" si="1"/>
        <v>52.32</v>
      </c>
      <c r="H30" s="9">
        <f t="shared" si="2"/>
        <v>71.72</v>
      </c>
      <c r="I30" s="11">
        <v>6</v>
      </c>
      <c r="J30" s="10"/>
    </row>
    <row r="31" spans="1:10" ht="30" customHeight="1">
      <c r="A31" s="29" t="s">
        <v>62</v>
      </c>
      <c r="B31" s="39" t="s">
        <v>14</v>
      </c>
      <c r="C31" s="39" t="s">
        <v>164</v>
      </c>
      <c r="D31" s="37">
        <v>95</v>
      </c>
      <c r="E31" s="9">
        <f t="shared" si="0"/>
        <v>19</v>
      </c>
      <c r="F31" s="9">
        <v>84.6</v>
      </c>
      <c r="G31" s="9">
        <f t="shared" si="1"/>
        <v>50.76</v>
      </c>
      <c r="H31" s="9">
        <f t="shared" si="2"/>
        <v>69.75999999999999</v>
      </c>
      <c r="I31" s="11">
        <v>7</v>
      </c>
      <c r="J31" s="10"/>
    </row>
    <row r="32" spans="1:10" ht="30" customHeight="1">
      <c r="A32" s="29" t="s">
        <v>63</v>
      </c>
      <c r="B32" s="36" t="s">
        <v>27</v>
      </c>
      <c r="C32" s="39" t="s">
        <v>164</v>
      </c>
      <c r="D32" s="37">
        <v>82.5</v>
      </c>
      <c r="E32" s="9">
        <f t="shared" si="0"/>
        <v>16.5</v>
      </c>
      <c r="F32" s="9">
        <v>83.2</v>
      </c>
      <c r="G32" s="9">
        <f t="shared" si="1"/>
        <v>49.92</v>
      </c>
      <c r="H32" s="9">
        <f t="shared" si="2"/>
        <v>66.42</v>
      </c>
      <c r="I32" s="11">
        <v>8</v>
      </c>
      <c r="J32" s="10"/>
    </row>
  </sheetData>
  <sheetProtection formatCells="0" formatColumns="0" formatRows="0" insertColumns="0" insertRows="0" insertHyperlinks="0" deleteColumns="0" deleteRows="0" sort="0" autoFilter="0" pivotTables="0"/>
  <mergeCells count="11">
    <mergeCell ref="A1:J1"/>
    <mergeCell ref="A2:J2"/>
    <mergeCell ref="A3:A5"/>
    <mergeCell ref="B3:B5"/>
    <mergeCell ref="C3:C5"/>
    <mergeCell ref="D3:H3"/>
    <mergeCell ref="I3:I5"/>
    <mergeCell ref="J3:J5"/>
    <mergeCell ref="D4:E4"/>
    <mergeCell ref="F4:G4"/>
    <mergeCell ref="H4:H5"/>
  </mergeCells>
  <printOptions/>
  <pageMargins left="0.7086614173228347" right="0.5118110236220472" top="0.5511811023622047" bottom="0.35433070866141736" header="0.31496062992125984" footer="0.3149606299212598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3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N7" sqref="N7"/>
    </sheetView>
  </sheetViews>
  <sheetFormatPr defaultColWidth="9.140625" defaultRowHeight="15"/>
  <cols>
    <col min="1" max="1" width="9.421875" style="4" customWidth="1"/>
    <col min="2" max="2" width="5.8515625" style="4" customWidth="1"/>
    <col min="3" max="3" width="14.00390625" style="18" customWidth="1"/>
    <col min="4" max="4" width="7.00390625" style="4" customWidth="1"/>
    <col min="5" max="5" width="8.57421875" style="4" customWidth="1"/>
    <col min="6" max="6" width="8.00390625" style="4" customWidth="1"/>
    <col min="7" max="7" width="8.7109375" style="4" customWidth="1"/>
    <col min="8" max="8" width="8.57421875" style="4" customWidth="1"/>
    <col min="9" max="9" width="9.140625" style="8" customWidth="1"/>
    <col min="10" max="10" width="9.140625" style="2" customWidth="1"/>
  </cols>
  <sheetData>
    <row r="1" spans="1:10" ht="26.25" customHeight="1">
      <c r="A1" s="55" t="s">
        <v>183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21" customHeight="1">
      <c r="A2" s="57" t="s">
        <v>12</v>
      </c>
      <c r="B2" s="50"/>
      <c r="C2" s="50"/>
      <c r="D2" s="50"/>
      <c r="E2" s="50"/>
      <c r="F2" s="50"/>
      <c r="G2" s="50"/>
      <c r="H2" s="50"/>
      <c r="I2" s="51"/>
      <c r="J2" s="51"/>
    </row>
    <row r="3" spans="1:10" ht="19.5" customHeight="1">
      <c r="A3" s="70" t="s">
        <v>3</v>
      </c>
      <c r="B3" s="54" t="s">
        <v>10</v>
      </c>
      <c r="C3" s="58" t="s">
        <v>4</v>
      </c>
      <c r="D3" s="54" t="s">
        <v>5</v>
      </c>
      <c r="E3" s="54"/>
      <c r="F3" s="54"/>
      <c r="G3" s="54"/>
      <c r="H3" s="54"/>
      <c r="I3" s="61" t="s">
        <v>6</v>
      </c>
      <c r="J3" s="54" t="s">
        <v>0</v>
      </c>
    </row>
    <row r="4" spans="1:10" ht="27.75" customHeight="1">
      <c r="A4" s="70"/>
      <c r="B4" s="54"/>
      <c r="C4" s="59"/>
      <c r="D4" s="53" t="s">
        <v>11</v>
      </c>
      <c r="E4" s="53"/>
      <c r="F4" s="53" t="s">
        <v>7</v>
      </c>
      <c r="G4" s="53"/>
      <c r="H4" s="54" t="s">
        <v>8</v>
      </c>
      <c r="I4" s="61"/>
      <c r="J4" s="54"/>
    </row>
    <row r="5" spans="1:10" ht="34.5">
      <c r="A5" s="70"/>
      <c r="B5" s="54"/>
      <c r="C5" s="60"/>
      <c r="D5" s="5" t="s">
        <v>1</v>
      </c>
      <c r="E5" s="5" t="s">
        <v>2</v>
      </c>
      <c r="F5" s="6" t="s">
        <v>9</v>
      </c>
      <c r="G5" s="5" t="s">
        <v>2</v>
      </c>
      <c r="H5" s="54"/>
      <c r="I5" s="61"/>
      <c r="J5" s="54"/>
    </row>
    <row r="6" spans="1:10" s="4" customFormat="1" ht="17.25">
      <c r="A6" s="19" t="s">
        <v>194</v>
      </c>
      <c r="B6" s="19" t="s">
        <v>187</v>
      </c>
      <c r="C6" s="24" t="s">
        <v>166</v>
      </c>
      <c r="D6" s="25">
        <v>137</v>
      </c>
      <c r="E6" s="9">
        <f aca="true" t="shared" si="0" ref="E6:E34">D6/4</f>
        <v>34.25</v>
      </c>
      <c r="F6" s="9">
        <v>91.6</v>
      </c>
      <c r="G6" s="9">
        <f aca="true" t="shared" si="1" ref="G6:G34">F6/2</f>
        <v>45.8</v>
      </c>
      <c r="H6" s="9">
        <f aca="true" t="shared" si="2" ref="H6:H34">E6+G6</f>
        <v>80.05</v>
      </c>
      <c r="I6" s="26">
        <v>1</v>
      </c>
      <c r="J6" s="10"/>
    </row>
    <row r="7" spans="1:10" s="4" customFormat="1" ht="17.25">
      <c r="A7" s="19" t="s">
        <v>73</v>
      </c>
      <c r="B7" s="19" t="s">
        <v>188</v>
      </c>
      <c r="C7" s="24" t="s">
        <v>166</v>
      </c>
      <c r="D7" s="25">
        <v>140.5</v>
      </c>
      <c r="E7" s="9">
        <f t="shared" si="0"/>
        <v>35.125</v>
      </c>
      <c r="F7" s="9">
        <v>88.57</v>
      </c>
      <c r="G7" s="9">
        <f t="shared" si="1"/>
        <v>44.285</v>
      </c>
      <c r="H7" s="9">
        <f t="shared" si="2"/>
        <v>79.41</v>
      </c>
      <c r="I7" s="26">
        <v>2</v>
      </c>
      <c r="J7" s="10"/>
    </row>
    <row r="8" spans="1:10" s="4" customFormat="1" ht="17.25">
      <c r="A8" s="19" t="s">
        <v>75</v>
      </c>
      <c r="B8" s="19" t="s">
        <v>188</v>
      </c>
      <c r="C8" s="24" t="s">
        <v>166</v>
      </c>
      <c r="D8" s="25">
        <v>139.5</v>
      </c>
      <c r="E8" s="9">
        <f t="shared" si="0"/>
        <v>34.875</v>
      </c>
      <c r="F8" s="9">
        <v>88.33</v>
      </c>
      <c r="G8" s="9">
        <f t="shared" si="1"/>
        <v>44.165</v>
      </c>
      <c r="H8" s="9">
        <f t="shared" si="2"/>
        <v>79.03999999999999</v>
      </c>
      <c r="I8" s="26">
        <v>3</v>
      </c>
      <c r="J8" s="10"/>
    </row>
    <row r="9" spans="1:10" s="4" customFormat="1" ht="17.25">
      <c r="A9" s="19" t="s">
        <v>72</v>
      </c>
      <c r="B9" s="19" t="s">
        <v>188</v>
      </c>
      <c r="C9" s="24" t="s">
        <v>166</v>
      </c>
      <c r="D9" s="25">
        <v>141.5</v>
      </c>
      <c r="E9" s="9">
        <f t="shared" si="0"/>
        <v>35.375</v>
      </c>
      <c r="F9" s="9">
        <v>85.87</v>
      </c>
      <c r="G9" s="9">
        <f t="shared" si="1"/>
        <v>42.935</v>
      </c>
      <c r="H9" s="9">
        <f t="shared" si="2"/>
        <v>78.31</v>
      </c>
      <c r="I9" s="26">
        <v>4</v>
      </c>
      <c r="J9" s="10"/>
    </row>
    <row r="10" spans="1:10" s="4" customFormat="1" ht="17.25">
      <c r="A10" s="19" t="s">
        <v>74</v>
      </c>
      <c r="B10" s="19" t="s">
        <v>188</v>
      </c>
      <c r="C10" s="24" t="s">
        <v>166</v>
      </c>
      <c r="D10" s="25">
        <v>140.5</v>
      </c>
      <c r="E10" s="9">
        <f t="shared" si="0"/>
        <v>35.125</v>
      </c>
      <c r="F10" s="9">
        <v>86.03</v>
      </c>
      <c r="G10" s="9">
        <f t="shared" si="1"/>
        <v>43.015</v>
      </c>
      <c r="H10" s="9">
        <f t="shared" si="2"/>
        <v>78.14</v>
      </c>
      <c r="I10" s="26">
        <v>5</v>
      </c>
      <c r="J10" s="10"/>
    </row>
    <row r="11" spans="1:10" s="4" customFormat="1" ht="17.25">
      <c r="A11" s="19" t="s">
        <v>76</v>
      </c>
      <c r="B11" s="19" t="s">
        <v>188</v>
      </c>
      <c r="C11" s="24" t="s">
        <v>166</v>
      </c>
      <c r="D11" s="25">
        <v>132</v>
      </c>
      <c r="E11" s="9">
        <f t="shared" si="0"/>
        <v>33</v>
      </c>
      <c r="F11" s="9">
        <v>89.53</v>
      </c>
      <c r="G11" s="9">
        <f t="shared" si="1"/>
        <v>44.765</v>
      </c>
      <c r="H11" s="9">
        <f t="shared" si="2"/>
        <v>77.765</v>
      </c>
      <c r="I11" s="26">
        <v>6</v>
      </c>
      <c r="J11" s="10"/>
    </row>
    <row r="12" spans="1:10" s="4" customFormat="1" ht="17.25">
      <c r="A12" s="19" t="s">
        <v>79</v>
      </c>
      <c r="B12" s="19" t="s">
        <v>188</v>
      </c>
      <c r="C12" s="24" t="s">
        <v>166</v>
      </c>
      <c r="D12" s="25">
        <v>122.5</v>
      </c>
      <c r="E12" s="9">
        <f t="shared" si="0"/>
        <v>30.625</v>
      </c>
      <c r="F12" s="9">
        <v>91.83</v>
      </c>
      <c r="G12" s="9">
        <f t="shared" si="1"/>
        <v>45.915</v>
      </c>
      <c r="H12" s="9">
        <f t="shared" si="2"/>
        <v>76.53999999999999</v>
      </c>
      <c r="I12" s="26">
        <v>7</v>
      </c>
      <c r="J12" s="10"/>
    </row>
    <row r="13" spans="1:10" s="4" customFormat="1" ht="17.25">
      <c r="A13" s="19" t="s">
        <v>77</v>
      </c>
      <c r="B13" s="19" t="s">
        <v>188</v>
      </c>
      <c r="C13" s="24" t="s">
        <v>166</v>
      </c>
      <c r="D13" s="25">
        <v>128</v>
      </c>
      <c r="E13" s="9">
        <f t="shared" si="0"/>
        <v>32</v>
      </c>
      <c r="F13" s="9">
        <v>88.33</v>
      </c>
      <c r="G13" s="9">
        <f t="shared" si="1"/>
        <v>44.165</v>
      </c>
      <c r="H13" s="9">
        <f t="shared" si="2"/>
        <v>76.16499999999999</v>
      </c>
      <c r="I13" s="11">
        <v>8</v>
      </c>
      <c r="J13" s="10"/>
    </row>
    <row r="14" spans="1:10" s="4" customFormat="1" ht="17.25">
      <c r="A14" s="19" t="s">
        <v>80</v>
      </c>
      <c r="B14" s="19" t="s">
        <v>188</v>
      </c>
      <c r="C14" s="24" t="s">
        <v>166</v>
      </c>
      <c r="D14" s="25">
        <v>118.5</v>
      </c>
      <c r="E14" s="9">
        <f t="shared" si="0"/>
        <v>29.625</v>
      </c>
      <c r="F14" s="9">
        <v>87.5</v>
      </c>
      <c r="G14" s="9">
        <f t="shared" si="1"/>
        <v>43.75</v>
      </c>
      <c r="H14" s="9">
        <f t="shared" si="2"/>
        <v>73.375</v>
      </c>
      <c r="I14" s="11">
        <v>9</v>
      </c>
      <c r="J14" s="10"/>
    </row>
    <row r="15" spans="1:10" s="4" customFormat="1" ht="17.25">
      <c r="A15" s="19" t="s">
        <v>78</v>
      </c>
      <c r="B15" s="19" t="s">
        <v>188</v>
      </c>
      <c r="C15" s="24" t="s">
        <v>166</v>
      </c>
      <c r="D15" s="25">
        <v>125.5</v>
      </c>
      <c r="E15" s="9">
        <f t="shared" si="0"/>
        <v>31.375</v>
      </c>
      <c r="F15" s="9">
        <v>83.6</v>
      </c>
      <c r="G15" s="9">
        <f t="shared" si="1"/>
        <v>41.8</v>
      </c>
      <c r="H15" s="9">
        <f t="shared" si="2"/>
        <v>73.175</v>
      </c>
      <c r="I15" s="11">
        <v>10</v>
      </c>
      <c r="J15" s="10"/>
    </row>
    <row r="16" spans="1:10" s="4" customFormat="1" ht="17.25">
      <c r="A16" s="19" t="s">
        <v>81</v>
      </c>
      <c r="B16" s="19" t="s">
        <v>188</v>
      </c>
      <c r="C16" s="24" t="s">
        <v>166</v>
      </c>
      <c r="D16" s="25">
        <v>116</v>
      </c>
      <c r="E16" s="9">
        <f t="shared" si="0"/>
        <v>29</v>
      </c>
      <c r="F16" s="9">
        <v>83</v>
      </c>
      <c r="G16" s="9">
        <f t="shared" si="1"/>
        <v>41.5</v>
      </c>
      <c r="H16" s="9">
        <f t="shared" si="2"/>
        <v>70.5</v>
      </c>
      <c r="I16" s="11">
        <v>11</v>
      </c>
      <c r="J16" s="10"/>
    </row>
    <row r="17" spans="1:10" s="4" customFormat="1" ht="17.25">
      <c r="A17" s="19" t="s">
        <v>82</v>
      </c>
      <c r="B17" s="19" t="s">
        <v>188</v>
      </c>
      <c r="C17" s="24" t="s">
        <v>166</v>
      </c>
      <c r="D17" s="25">
        <v>108.5</v>
      </c>
      <c r="E17" s="9">
        <f t="shared" si="0"/>
        <v>27.125</v>
      </c>
      <c r="F17" s="9">
        <v>85.67</v>
      </c>
      <c r="G17" s="9">
        <f t="shared" si="1"/>
        <v>42.835</v>
      </c>
      <c r="H17" s="9">
        <f t="shared" si="2"/>
        <v>69.96000000000001</v>
      </c>
      <c r="I17" s="11">
        <v>12</v>
      </c>
      <c r="J17" s="10"/>
    </row>
    <row r="18" spans="1:10" s="4" customFormat="1" ht="17.25">
      <c r="A18" s="19" t="s">
        <v>85</v>
      </c>
      <c r="B18" s="19" t="s">
        <v>188</v>
      </c>
      <c r="C18" s="24" t="s">
        <v>166</v>
      </c>
      <c r="D18" s="25">
        <v>100</v>
      </c>
      <c r="E18" s="9">
        <f t="shared" si="0"/>
        <v>25</v>
      </c>
      <c r="F18" s="9">
        <v>88.03</v>
      </c>
      <c r="G18" s="9">
        <f t="shared" si="1"/>
        <v>44.015</v>
      </c>
      <c r="H18" s="9">
        <f t="shared" si="2"/>
        <v>69.015</v>
      </c>
      <c r="I18" s="11">
        <v>13</v>
      </c>
      <c r="J18" s="10"/>
    </row>
    <row r="19" spans="1:10" s="4" customFormat="1" ht="17.25">
      <c r="A19" s="19" t="s">
        <v>83</v>
      </c>
      <c r="B19" s="19" t="s">
        <v>188</v>
      </c>
      <c r="C19" s="24" t="s">
        <v>166</v>
      </c>
      <c r="D19" s="25">
        <v>101.5</v>
      </c>
      <c r="E19" s="9">
        <f t="shared" si="0"/>
        <v>25.375</v>
      </c>
      <c r="F19" s="9">
        <v>81.67</v>
      </c>
      <c r="G19" s="9">
        <f t="shared" si="1"/>
        <v>40.835</v>
      </c>
      <c r="H19" s="9">
        <f t="shared" si="2"/>
        <v>66.21000000000001</v>
      </c>
      <c r="I19" s="11">
        <v>14</v>
      </c>
      <c r="J19" s="10"/>
    </row>
    <row r="20" spans="1:10" s="4" customFormat="1" ht="17.25">
      <c r="A20" s="19" t="s">
        <v>86</v>
      </c>
      <c r="B20" s="19" t="s">
        <v>188</v>
      </c>
      <c r="C20" s="24" t="s">
        <v>166</v>
      </c>
      <c r="D20" s="25">
        <v>54.5</v>
      </c>
      <c r="E20" s="9">
        <f t="shared" si="0"/>
        <v>13.625</v>
      </c>
      <c r="F20" s="9">
        <v>80.17</v>
      </c>
      <c r="G20" s="9">
        <f t="shared" si="1"/>
        <v>40.085</v>
      </c>
      <c r="H20" s="9">
        <f t="shared" si="2"/>
        <v>53.71</v>
      </c>
      <c r="I20" s="11">
        <v>15</v>
      </c>
      <c r="J20" s="10"/>
    </row>
    <row r="21" spans="1:10" s="4" customFormat="1" ht="17.25">
      <c r="A21" s="19" t="s">
        <v>84</v>
      </c>
      <c r="B21" s="19" t="s">
        <v>188</v>
      </c>
      <c r="C21" s="24" t="s">
        <v>166</v>
      </c>
      <c r="D21" s="25">
        <v>100</v>
      </c>
      <c r="E21" s="9">
        <f t="shared" si="0"/>
        <v>25</v>
      </c>
      <c r="F21" s="9">
        <v>0</v>
      </c>
      <c r="G21" s="9">
        <f t="shared" si="1"/>
        <v>0</v>
      </c>
      <c r="H21" s="9">
        <f t="shared" si="2"/>
        <v>25</v>
      </c>
      <c r="I21" s="11">
        <v>16</v>
      </c>
      <c r="J21" s="23" t="s">
        <v>189</v>
      </c>
    </row>
    <row r="22" spans="1:10" s="4" customFormat="1" ht="17.25">
      <c r="A22" s="71" t="s">
        <v>87</v>
      </c>
      <c r="B22" s="27" t="s">
        <v>188</v>
      </c>
      <c r="C22" s="24" t="s">
        <v>167</v>
      </c>
      <c r="D22" s="28">
        <v>150.5</v>
      </c>
      <c r="E22" s="9">
        <f t="shared" si="0"/>
        <v>37.625</v>
      </c>
      <c r="F22" s="9">
        <v>83.33</v>
      </c>
      <c r="G22" s="9">
        <f t="shared" si="1"/>
        <v>41.665</v>
      </c>
      <c r="H22" s="9">
        <f t="shared" si="2"/>
        <v>79.28999999999999</v>
      </c>
      <c r="I22" s="26">
        <v>1</v>
      </c>
      <c r="J22" s="10"/>
    </row>
    <row r="23" spans="1:10" s="4" customFormat="1" ht="17.25">
      <c r="A23" s="71" t="s">
        <v>88</v>
      </c>
      <c r="B23" s="27" t="s">
        <v>188</v>
      </c>
      <c r="C23" s="24" t="s">
        <v>167</v>
      </c>
      <c r="D23" s="28">
        <v>147.5</v>
      </c>
      <c r="E23" s="9">
        <f t="shared" si="0"/>
        <v>36.875</v>
      </c>
      <c r="F23" s="9">
        <v>83.33</v>
      </c>
      <c r="G23" s="9">
        <f t="shared" si="1"/>
        <v>41.665</v>
      </c>
      <c r="H23" s="9">
        <f t="shared" si="2"/>
        <v>78.53999999999999</v>
      </c>
      <c r="I23" s="26">
        <v>2</v>
      </c>
      <c r="J23" s="10"/>
    </row>
    <row r="24" spans="1:10" s="4" customFormat="1" ht="17.25">
      <c r="A24" s="71" t="s">
        <v>89</v>
      </c>
      <c r="B24" s="27" t="s">
        <v>188</v>
      </c>
      <c r="C24" s="24" t="s">
        <v>167</v>
      </c>
      <c r="D24" s="28">
        <v>135</v>
      </c>
      <c r="E24" s="9">
        <f t="shared" si="0"/>
        <v>33.75</v>
      </c>
      <c r="F24" s="9">
        <v>79.67</v>
      </c>
      <c r="G24" s="9">
        <f t="shared" si="1"/>
        <v>39.835</v>
      </c>
      <c r="H24" s="9">
        <f t="shared" si="2"/>
        <v>73.58500000000001</v>
      </c>
      <c r="I24" s="26">
        <v>3</v>
      </c>
      <c r="J24" s="10"/>
    </row>
    <row r="25" spans="1:10" s="4" customFormat="1" ht="17.25">
      <c r="A25" s="71" t="s">
        <v>90</v>
      </c>
      <c r="B25" s="27" t="s">
        <v>188</v>
      </c>
      <c r="C25" s="24" t="s">
        <v>167</v>
      </c>
      <c r="D25" s="28">
        <v>128.5</v>
      </c>
      <c r="E25" s="9">
        <f t="shared" si="0"/>
        <v>32.125</v>
      </c>
      <c r="F25" s="9">
        <v>80</v>
      </c>
      <c r="G25" s="9">
        <f t="shared" si="1"/>
        <v>40</v>
      </c>
      <c r="H25" s="9">
        <f t="shared" si="2"/>
        <v>72.125</v>
      </c>
      <c r="I25" s="26">
        <v>4</v>
      </c>
      <c r="J25" s="10"/>
    </row>
    <row r="26" spans="1:10" s="4" customFormat="1" ht="17.25">
      <c r="A26" s="71" t="s">
        <v>91</v>
      </c>
      <c r="B26" s="27" t="s">
        <v>187</v>
      </c>
      <c r="C26" s="24" t="s">
        <v>167</v>
      </c>
      <c r="D26" s="28">
        <v>125</v>
      </c>
      <c r="E26" s="9">
        <f t="shared" si="0"/>
        <v>31.25</v>
      </c>
      <c r="F26" s="9">
        <v>80</v>
      </c>
      <c r="G26" s="9">
        <f t="shared" si="1"/>
        <v>40</v>
      </c>
      <c r="H26" s="9">
        <f t="shared" si="2"/>
        <v>71.25</v>
      </c>
      <c r="I26" s="26">
        <v>5</v>
      </c>
      <c r="J26" s="10"/>
    </row>
    <row r="27" spans="1:10" s="4" customFormat="1" ht="17.25">
      <c r="A27" s="71" t="s">
        <v>92</v>
      </c>
      <c r="B27" s="27" t="s">
        <v>188</v>
      </c>
      <c r="C27" s="24" t="s">
        <v>167</v>
      </c>
      <c r="D27" s="28">
        <v>119.5</v>
      </c>
      <c r="E27" s="9">
        <f t="shared" si="0"/>
        <v>29.875</v>
      </c>
      <c r="F27" s="9">
        <v>82</v>
      </c>
      <c r="G27" s="9">
        <f t="shared" si="1"/>
        <v>41</v>
      </c>
      <c r="H27" s="9">
        <f t="shared" si="2"/>
        <v>70.875</v>
      </c>
      <c r="I27" s="26">
        <v>6</v>
      </c>
      <c r="J27" s="10"/>
    </row>
    <row r="28" spans="1:10" s="4" customFormat="1" ht="17.25">
      <c r="A28" s="71" t="s">
        <v>94</v>
      </c>
      <c r="B28" s="27" t="s">
        <v>188</v>
      </c>
      <c r="C28" s="24" t="s">
        <v>167</v>
      </c>
      <c r="D28" s="28">
        <v>116.5</v>
      </c>
      <c r="E28" s="9">
        <f t="shared" si="0"/>
        <v>29.125</v>
      </c>
      <c r="F28" s="9">
        <v>81.67</v>
      </c>
      <c r="G28" s="9">
        <f t="shared" si="1"/>
        <v>40.835</v>
      </c>
      <c r="H28" s="9">
        <f t="shared" si="2"/>
        <v>69.96000000000001</v>
      </c>
      <c r="I28" s="26">
        <v>7</v>
      </c>
      <c r="J28" s="10"/>
    </row>
    <row r="29" spans="1:10" s="4" customFormat="1" ht="17.25">
      <c r="A29" s="71" t="s">
        <v>96</v>
      </c>
      <c r="B29" s="27" t="s">
        <v>187</v>
      </c>
      <c r="C29" s="24" t="s">
        <v>167</v>
      </c>
      <c r="D29" s="28">
        <v>111.5</v>
      </c>
      <c r="E29" s="9">
        <f t="shared" si="0"/>
        <v>27.875</v>
      </c>
      <c r="F29" s="9">
        <v>83.67</v>
      </c>
      <c r="G29" s="9">
        <f t="shared" si="1"/>
        <v>41.835</v>
      </c>
      <c r="H29" s="9">
        <f t="shared" si="2"/>
        <v>69.71000000000001</v>
      </c>
      <c r="I29" s="11">
        <v>8</v>
      </c>
      <c r="J29" s="10"/>
    </row>
    <row r="30" spans="1:10" s="4" customFormat="1" ht="17.25">
      <c r="A30" s="71" t="s">
        <v>93</v>
      </c>
      <c r="B30" s="27" t="s">
        <v>187</v>
      </c>
      <c r="C30" s="24" t="s">
        <v>167</v>
      </c>
      <c r="D30" s="28">
        <v>117</v>
      </c>
      <c r="E30" s="9">
        <f t="shared" si="0"/>
        <v>29.25</v>
      </c>
      <c r="F30" s="9">
        <v>80</v>
      </c>
      <c r="G30" s="9">
        <f t="shared" si="1"/>
        <v>40</v>
      </c>
      <c r="H30" s="9">
        <f t="shared" si="2"/>
        <v>69.25</v>
      </c>
      <c r="I30" s="11">
        <v>9</v>
      </c>
      <c r="J30" s="10"/>
    </row>
    <row r="31" spans="1:10" s="4" customFormat="1" ht="17.25">
      <c r="A31" s="71" t="s">
        <v>97</v>
      </c>
      <c r="B31" s="27" t="s">
        <v>187</v>
      </c>
      <c r="C31" s="24" t="s">
        <v>167</v>
      </c>
      <c r="D31" s="28">
        <v>111</v>
      </c>
      <c r="E31" s="9">
        <f t="shared" si="0"/>
        <v>27.75</v>
      </c>
      <c r="F31" s="9">
        <v>82.67</v>
      </c>
      <c r="G31" s="9">
        <f t="shared" si="1"/>
        <v>41.335</v>
      </c>
      <c r="H31" s="9">
        <f t="shared" si="2"/>
        <v>69.08500000000001</v>
      </c>
      <c r="I31" s="11">
        <v>10</v>
      </c>
      <c r="J31" s="10"/>
    </row>
    <row r="32" spans="1:10" s="4" customFormat="1" ht="17.25">
      <c r="A32" s="71" t="s">
        <v>99</v>
      </c>
      <c r="B32" s="27" t="s">
        <v>188</v>
      </c>
      <c r="C32" s="24" t="s">
        <v>167</v>
      </c>
      <c r="D32" s="28">
        <v>105</v>
      </c>
      <c r="E32" s="9">
        <f t="shared" si="0"/>
        <v>26.25</v>
      </c>
      <c r="F32" s="9">
        <v>85.67</v>
      </c>
      <c r="G32" s="9">
        <f t="shared" si="1"/>
        <v>42.835</v>
      </c>
      <c r="H32" s="9">
        <f t="shared" si="2"/>
        <v>69.08500000000001</v>
      </c>
      <c r="I32" s="11">
        <v>11</v>
      </c>
      <c r="J32" s="10"/>
    </row>
    <row r="33" spans="1:10" s="4" customFormat="1" ht="17.25">
      <c r="A33" s="71" t="s">
        <v>98</v>
      </c>
      <c r="B33" s="27" t="s">
        <v>188</v>
      </c>
      <c r="C33" s="24" t="s">
        <v>167</v>
      </c>
      <c r="D33" s="28">
        <v>110.5</v>
      </c>
      <c r="E33" s="9">
        <f t="shared" si="0"/>
        <v>27.625</v>
      </c>
      <c r="F33" s="9">
        <v>79.33</v>
      </c>
      <c r="G33" s="9">
        <f t="shared" si="1"/>
        <v>39.665</v>
      </c>
      <c r="H33" s="9">
        <f t="shared" si="2"/>
        <v>67.28999999999999</v>
      </c>
      <c r="I33" s="11">
        <v>12</v>
      </c>
      <c r="J33" s="10"/>
    </row>
    <row r="34" spans="1:10" s="4" customFormat="1" ht="17.25">
      <c r="A34" s="71" t="s">
        <v>95</v>
      </c>
      <c r="B34" s="27" t="s">
        <v>187</v>
      </c>
      <c r="C34" s="24" t="s">
        <v>167</v>
      </c>
      <c r="D34" s="28">
        <v>114.5</v>
      </c>
      <c r="E34" s="9">
        <f t="shared" si="0"/>
        <v>28.625</v>
      </c>
      <c r="F34" s="9">
        <v>75.33</v>
      </c>
      <c r="G34" s="9">
        <f t="shared" si="1"/>
        <v>37.665</v>
      </c>
      <c r="H34" s="9">
        <f t="shared" si="2"/>
        <v>66.28999999999999</v>
      </c>
      <c r="I34" s="11">
        <v>13</v>
      </c>
      <c r="J34" s="10"/>
    </row>
  </sheetData>
  <sheetProtection formatCells="0" formatColumns="0" formatRows="0" insertColumns="0" insertRows="0" insertHyperlinks="0" deleteColumns="0" deleteRows="0" sort="0" autoFilter="0" pivotTables="0"/>
  <mergeCells count="11">
    <mergeCell ref="J3:J5"/>
    <mergeCell ref="D4:E4"/>
    <mergeCell ref="F4:G4"/>
    <mergeCell ref="H4:H5"/>
    <mergeCell ref="A1:J1"/>
    <mergeCell ref="A2:J2"/>
    <mergeCell ref="A3:A5"/>
    <mergeCell ref="B3:B5"/>
    <mergeCell ref="C3:C5"/>
    <mergeCell ref="D3:H3"/>
    <mergeCell ref="I3:I5"/>
  </mergeCells>
  <printOptions/>
  <pageMargins left="0.7086614173228347" right="0.5118110236220472" top="0.5511811023622047" bottom="0.35433070866141736" header="0.31496062992125984" footer="0.31496062992125984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J26"/>
  <sheetViews>
    <sheetView zoomScalePageLayoutView="0" workbookViewId="0" topLeftCell="A1">
      <pane ySplit="5" topLeftCell="A9" activePane="bottomLeft" state="frozen"/>
      <selection pane="topLeft" activeCell="A1" sqref="A1"/>
      <selection pane="bottomLeft" activeCell="F12" sqref="F12"/>
    </sheetView>
  </sheetViews>
  <sheetFormatPr defaultColWidth="9.140625" defaultRowHeight="15"/>
  <cols>
    <col min="1" max="1" width="9.421875" style="4" customWidth="1"/>
    <col min="2" max="2" width="5.8515625" style="4" customWidth="1"/>
    <col min="3" max="3" width="14.00390625" style="18" customWidth="1"/>
    <col min="4" max="4" width="7.00390625" style="4" customWidth="1"/>
    <col min="5" max="5" width="8.57421875" style="4" customWidth="1"/>
    <col min="6" max="6" width="8.00390625" style="4" customWidth="1"/>
    <col min="7" max="7" width="8.7109375" style="4" customWidth="1"/>
    <col min="8" max="8" width="8.57421875" style="4" customWidth="1"/>
    <col min="9" max="9" width="9.140625" style="8" customWidth="1"/>
    <col min="10" max="10" width="9.140625" style="2" customWidth="1"/>
  </cols>
  <sheetData>
    <row r="1" spans="1:10" ht="35.25" customHeight="1">
      <c r="A1" s="55" t="s">
        <v>183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24" customHeight="1">
      <c r="A2" s="57" t="s">
        <v>12</v>
      </c>
      <c r="B2" s="50"/>
      <c r="C2" s="50"/>
      <c r="D2" s="50"/>
      <c r="E2" s="50"/>
      <c r="F2" s="50"/>
      <c r="G2" s="50"/>
      <c r="H2" s="50"/>
      <c r="I2" s="51"/>
      <c r="J2" s="51"/>
    </row>
    <row r="3" spans="1:10" ht="19.5" customHeight="1">
      <c r="A3" s="54" t="s">
        <v>3</v>
      </c>
      <c r="B3" s="54" t="s">
        <v>10</v>
      </c>
      <c r="C3" s="58" t="s">
        <v>4</v>
      </c>
      <c r="D3" s="54" t="s">
        <v>5</v>
      </c>
      <c r="E3" s="54"/>
      <c r="F3" s="54"/>
      <c r="G3" s="54"/>
      <c r="H3" s="54"/>
      <c r="I3" s="61" t="s">
        <v>6</v>
      </c>
      <c r="J3" s="54" t="s">
        <v>0</v>
      </c>
    </row>
    <row r="4" spans="1:10" ht="27.75" customHeight="1">
      <c r="A4" s="54"/>
      <c r="B4" s="54"/>
      <c r="C4" s="59"/>
      <c r="D4" s="53" t="s">
        <v>11</v>
      </c>
      <c r="E4" s="53"/>
      <c r="F4" s="53" t="s">
        <v>7</v>
      </c>
      <c r="G4" s="53"/>
      <c r="H4" s="54" t="s">
        <v>8</v>
      </c>
      <c r="I4" s="61"/>
      <c r="J4" s="54"/>
    </row>
    <row r="5" spans="1:10" ht="34.5">
      <c r="A5" s="54"/>
      <c r="B5" s="54"/>
      <c r="C5" s="60"/>
      <c r="D5" s="5" t="s">
        <v>1</v>
      </c>
      <c r="E5" s="5" t="s">
        <v>2</v>
      </c>
      <c r="F5" s="6" t="s">
        <v>9</v>
      </c>
      <c r="G5" s="5" t="s">
        <v>2</v>
      </c>
      <c r="H5" s="54"/>
      <c r="I5" s="61"/>
      <c r="J5" s="54"/>
    </row>
    <row r="6" spans="1:10" s="4" customFormat="1" ht="24" customHeight="1">
      <c r="A6" s="19" t="s">
        <v>100</v>
      </c>
      <c r="B6" s="19" t="s">
        <v>188</v>
      </c>
      <c r="C6" s="24" t="s">
        <v>168</v>
      </c>
      <c r="D6" s="25">
        <v>160.5</v>
      </c>
      <c r="E6" s="9">
        <f aca="true" t="shared" si="0" ref="E6:E26">D6/4</f>
        <v>40.125</v>
      </c>
      <c r="F6" s="9">
        <v>91.33</v>
      </c>
      <c r="G6" s="9">
        <f aca="true" t="shared" si="1" ref="G6:G26">F6/2</f>
        <v>45.665</v>
      </c>
      <c r="H6" s="9">
        <f aca="true" t="shared" si="2" ref="H6:H26">E6+G6</f>
        <v>85.78999999999999</v>
      </c>
      <c r="I6" s="26">
        <v>1</v>
      </c>
      <c r="J6" s="10"/>
    </row>
    <row r="7" spans="1:10" s="4" customFormat="1" ht="24" customHeight="1">
      <c r="A7" s="19" t="s">
        <v>101</v>
      </c>
      <c r="B7" s="19" t="s">
        <v>188</v>
      </c>
      <c r="C7" s="24" t="s">
        <v>168</v>
      </c>
      <c r="D7" s="25">
        <v>152.5</v>
      </c>
      <c r="E7" s="9">
        <f t="shared" si="0"/>
        <v>38.125</v>
      </c>
      <c r="F7" s="9">
        <v>90.33</v>
      </c>
      <c r="G7" s="9">
        <f t="shared" si="1"/>
        <v>45.165</v>
      </c>
      <c r="H7" s="9">
        <f t="shared" si="2"/>
        <v>83.28999999999999</v>
      </c>
      <c r="I7" s="26">
        <v>2</v>
      </c>
      <c r="J7" s="10"/>
    </row>
    <row r="8" spans="1:10" s="4" customFormat="1" ht="24" customHeight="1">
      <c r="A8" s="19" t="s">
        <v>103</v>
      </c>
      <c r="B8" s="19" t="s">
        <v>188</v>
      </c>
      <c r="C8" s="24" t="s">
        <v>168</v>
      </c>
      <c r="D8" s="25">
        <v>146</v>
      </c>
      <c r="E8" s="9">
        <f t="shared" si="0"/>
        <v>36.5</v>
      </c>
      <c r="F8" s="9">
        <v>89</v>
      </c>
      <c r="G8" s="9">
        <f t="shared" si="1"/>
        <v>44.5</v>
      </c>
      <c r="H8" s="9">
        <f t="shared" si="2"/>
        <v>81</v>
      </c>
      <c r="I8" s="26">
        <v>3</v>
      </c>
      <c r="J8" s="10"/>
    </row>
    <row r="9" spans="1:10" s="4" customFormat="1" ht="24" customHeight="1">
      <c r="A9" s="19" t="s">
        <v>102</v>
      </c>
      <c r="B9" s="19" t="s">
        <v>188</v>
      </c>
      <c r="C9" s="24" t="s">
        <v>168</v>
      </c>
      <c r="D9" s="25">
        <v>149</v>
      </c>
      <c r="E9" s="9">
        <f t="shared" si="0"/>
        <v>37.25</v>
      </c>
      <c r="F9" s="9">
        <v>87</v>
      </c>
      <c r="G9" s="9">
        <f t="shared" si="1"/>
        <v>43.5</v>
      </c>
      <c r="H9" s="9">
        <f t="shared" si="2"/>
        <v>80.75</v>
      </c>
      <c r="I9" s="26">
        <v>4</v>
      </c>
      <c r="J9" s="10"/>
    </row>
    <row r="10" spans="1:10" s="4" customFormat="1" ht="24" customHeight="1">
      <c r="A10" s="19" t="s">
        <v>104</v>
      </c>
      <c r="B10" s="19" t="s">
        <v>188</v>
      </c>
      <c r="C10" s="24" t="s">
        <v>168</v>
      </c>
      <c r="D10" s="25">
        <v>135.5</v>
      </c>
      <c r="E10" s="9">
        <f t="shared" si="0"/>
        <v>33.875</v>
      </c>
      <c r="F10" s="9">
        <v>90.67</v>
      </c>
      <c r="G10" s="9">
        <f t="shared" si="1"/>
        <v>45.335</v>
      </c>
      <c r="H10" s="9">
        <f t="shared" si="2"/>
        <v>79.21000000000001</v>
      </c>
      <c r="I10" s="11">
        <v>5</v>
      </c>
      <c r="J10" s="10"/>
    </row>
    <row r="11" spans="1:10" s="4" customFormat="1" ht="24" customHeight="1">
      <c r="A11" s="19" t="s">
        <v>105</v>
      </c>
      <c r="B11" s="19" t="s">
        <v>188</v>
      </c>
      <c r="C11" s="24" t="s">
        <v>168</v>
      </c>
      <c r="D11" s="25">
        <v>131</v>
      </c>
      <c r="E11" s="9">
        <f t="shared" si="0"/>
        <v>32.75</v>
      </c>
      <c r="F11" s="9">
        <v>88.67</v>
      </c>
      <c r="G11" s="9">
        <f t="shared" si="1"/>
        <v>44.335</v>
      </c>
      <c r="H11" s="9">
        <f t="shared" si="2"/>
        <v>77.08500000000001</v>
      </c>
      <c r="I11" s="11">
        <v>6</v>
      </c>
      <c r="J11" s="10"/>
    </row>
    <row r="12" spans="1:10" s="4" customFormat="1" ht="24" customHeight="1">
      <c r="A12" s="19" t="s">
        <v>107</v>
      </c>
      <c r="B12" s="19" t="s">
        <v>188</v>
      </c>
      <c r="C12" s="24" t="s">
        <v>168</v>
      </c>
      <c r="D12" s="25">
        <v>124</v>
      </c>
      <c r="E12" s="9">
        <f t="shared" si="0"/>
        <v>31</v>
      </c>
      <c r="F12" s="9">
        <v>85.67</v>
      </c>
      <c r="G12" s="9">
        <f t="shared" si="1"/>
        <v>42.835</v>
      </c>
      <c r="H12" s="9">
        <f t="shared" si="2"/>
        <v>73.83500000000001</v>
      </c>
      <c r="I12" s="11">
        <v>7</v>
      </c>
      <c r="J12" s="10"/>
    </row>
    <row r="13" spans="1:10" s="4" customFormat="1" ht="24" customHeight="1">
      <c r="A13" s="19" t="s">
        <v>106</v>
      </c>
      <c r="B13" s="19" t="s">
        <v>188</v>
      </c>
      <c r="C13" s="24" t="s">
        <v>168</v>
      </c>
      <c r="D13" s="25">
        <v>126.5</v>
      </c>
      <c r="E13" s="9">
        <f t="shared" si="0"/>
        <v>31.625</v>
      </c>
      <c r="F13" s="9">
        <v>83.67</v>
      </c>
      <c r="G13" s="9">
        <f t="shared" si="1"/>
        <v>41.835</v>
      </c>
      <c r="H13" s="9">
        <f t="shared" si="2"/>
        <v>73.46000000000001</v>
      </c>
      <c r="I13" s="11">
        <v>8</v>
      </c>
      <c r="J13" s="10"/>
    </row>
    <row r="14" spans="1:10" s="4" customFormat="1" ht="24" customHeight="1">
      <c r="A14" s="19" t="s">
        <v>108</v>
      </c>
      <c r="B14" s="19" t="s">
        <v>188</v>
      </c>
      <c r="C14" s="24" t="s">
        <v>168</v>
      </c>
      <c r="D14" s="25">
        <v>121.5</v>
      </c>
      <c r="E14" s="9">
        <f t="shared" si="0"/>
        <v>30.375</v>
      </c>
      <c r="F14" s="9">
        <v>82.33</v>
      </c>
      <c r="G14" s="9">
        <f t="shared" si="1"/>
        <v>41.165</v>
      </c>
      <c r="H14" s="9">
        <f t="shared" si="2"/>
        <v>71.53999999999999</v>
      </c>
      <c r="I14" s="11">
        <v>9</v>
      </c>
      <c r="J14" s="10"/>
    </row>
    <row r="15" spans="1:10" s="4" customFormat="1" ht="24" customHeight="1">
      <c r="A15" s="19" t="s">
        <v>109</v>
      </c>
      <c r="B15" s="19" t="s">
        <v>188</v>
      </c>
      <c r="C15" s="24" t="s">
        <v>168</v>
      </c>
      <c r="D15" s="25">
        <v>112</v>
      </c>
      <c r="E15" s="9">
        <f t="shared" si="0"/>
        <v>28</v>
      </c>
      <c r="F15" s="9">
        <v>83.67</v>
      </c>
      <c r="G15" s="9">
        <f t="shared" si="1"/>
        <v>41.835</v>
      </c>
      <c r="H15" s="9">
        <f t="shared" si="2"/>
        <v>69.83500000000001</v>
      </c>
      <c r="I15" s="11">
        <v>10</v>
      </c>
      <c r="J15" s="10"/>
    </row>
    <row r="16" spans="1:10" s="4" customFormat="1" ht="24" customHeight="1">
      <c r="A16" s="19" t="s">
        <v>110</v>
      </c>
      <c r="B16" s="19" t="s">
        <v>188</v>
      </c>
      <c r="C16" s="24" t="s">
        <v>168</v>
      </c>
      <c r="D16" s="25">
        <v>109.5</v>
      </c>
      <c r="E16" s="9">
        <f t="shared" si="0"/>
        <v>27.375</v>
      </c>
      <c r="F16" s="9">
        <v>83.67</v>
      </c>
      <c r="G16" s="9">
        <f t="shared" si="1"/>
        <v>41.835</v>
      </c>
      <c r="H16" s="9">
        <f t="shared" si="2"/>
        <v>69.21000000000001</v>
      </c>
      <c r="I16" s="11">
        <v>11</v>
      </c>
      <c r="J16" s="10"/>
    </row>
    <row r="17" spans="1:10" s="4" customFormat="1" ht="24" customHeight="1">
      <c r="A17" s="29" t="s">
        <v>111</v>
      </c>
      <c r="B17" s="19" t="s">
        <v>188</v>
      </c>
      <c r="C17" s="24" t="s">
        <v>168</v>
      </c>
      <c r="D17" s="19">
        <v>109</v>
      </c>
      <c r="E17" s="9">
        <f t="shared" si="0"/>
        <v>27.25</v>
      </c>
      <c r="F17" s="9">
        <v>82.33</v>
      </c>
      <c r="G17" s="9">
        <f t="shared" si="1"/>
        <v>41.165</v>
      </c>
      <c r="H17" s="9">
        <f t="shared" si="2"/>
        <v>68.41499999999999</v>
      </c>
      <c r="I17" s="11">
        <v>12</v>
      </c>
      <c r="J17" s="10"/>
    </row>
    <row r="18" spans="1:10" s="4" customFormat="1" ht="24" customHeight="1">
      <c r="A18" s="27" t="s">
        <v>112</v>
      </c>
      <c r="B18" s="27" t="s">
        <v>187</v>
      </c>
      <c r="C18" s="24" t="s">
        <v>169</v>
      </c>
      <c r="D18" s="28">
        <v>133.5</v>
      </c>
      <c r="E18" s="9">
        <f t="shared" si="0"/>
        <v>33.375</v>
      </c>
      <c r="F18" s="9">
        <v>85.2</v>
      </c>
      <c r="G18" s="9">
        <f t="shared" si="1"/>
        <v>42.6</v>
      </c>
      <c r="H18" s="9">
        <f t="shared" si="2"/>
        <v>75.975</v>
      </c>
      <c r="I18" s="26">
        <v>1</v>
      </c>
      <c r="J18" s="10"/>
    </row>
    <row r="19" spans="1:10" s="4" customFormat="1" ht="24" customHeight="1">
      <c r="A19" s="27" t="s">
        <v>113</v>
      </c>
      <c r="B19" s="27" t="s">
        <v>188</v>
      </c>
      <c r="C19" s="24" t="s">
        <v>169</v>
      </c>
      <c r="D19" s="28">
        <v>132</v>
      </c>
      <c r="E19" s="9">
        <f t="shared" si="0"/>
        <v>33</v>
      </c>
      <c r="F19" s="9">
        <v>85.8</v>
      </c>
      <c r="G19" s="9">
        <f t="shared" si="1"/>
        <v>42.9</v>
      </c>
      <c r="H19" s="9">
        <f t="shared" si="2"/>
        <v>75.9</v>
      </c>
      <c r="I19" s="26">
        <v>2</v>
      </c>
      <c r="J19" s="10"/>
    </row>
    <row r="20" spans="1:10" s="4" customFormat="1" ht="24" customHeight="1">
      <c r="A20" s="27" t="s">
        <v>114</v>
      </c>
      <c r="B20" s="27" t="s">
        <v>187</v>
      </c>
      <c r="C20" s="24" t="s">
        <v>169</v>
      </c>
      <c r="D20" s="28">
        <v>122</v>
      </c>
      <c r="E20" s="9">
        <f t="shared" si="0"/>
        <v>30.5</v>
      </c>
      <c r="F20" s="9">
        <v>89.4</v>
      </c>
      <c r="G20" s="9">
        <f t="shared" si="1"/>
        <v>44.7</v>
      </c>
      <c r="H20" s="9">
        <f t="shared" si="2"/>
        <v>75.2</v>
      </c>
      <c r="I20" s="26">
        <v>3</v>
      </c>
      <c r="J20" s="10"/>
    </row>
    <row r="21" spans="1:10" s="4" customFormat="1" ht="24" customHeight="1">
      <c r="A21" s="27" t="s">
        <v>115</v>
      </c>
      <c r="B21" s="27" t="s">
        <v>187</v>
      </c>
      <c r="C21" s="24" t="s">
        <v>169</v>
      </c>
      <c r="D21" s="28">
        <v>106.5</v>
      </c>
      <c r="E21" s="9">
        <f t="shared" si="0"/>
        <v>26.625</v>
      </c>
      <c r="F21" s="9">
        <v>87.2</v>
      </c>
      <c r="G21" s="9">
        <f t="shared" si="1"/>
        <v>43.6</v>
      </c>
      <c r="H21" s="9">
        <f t="shared" si="2"/>
        <v>70.225</v>
      </c>
      <c r="I21" s="26">
        <v>4</v>
      </c>
      <c r="J21" s="10"/>
    </row>
    <row r="22" spans="1:10" s="4" customFormat="1" ht="24" customHeight="1">
      <c r="A22" s="27" t="s">
        <v>116</v>
      </c>
      <c r="B22" s="27" t="s">
        <v>187</v>
      </c>
      <c r="C22" s="24" t="s">
        <v>169</v>
      </c>
      <c r="D22" s="28">
        <v>99</v>
      </c>
      <c r="E22" s="9">
        <f t="shared" si="0"/>
        <v>24.75</v>
      </c>
      <c r="F22" s="9">
        <v>83.6</v>
      </c>
      <c r="G22" s="9">
        <f t="shared" si="1"/>
        <v>41.8</v>
      </c>
      <c r="H22" s="9">
        <f t="shared" si="2"/>
        <v>66.55</v>
      </c>
      <c r="I22" s="26">
        <v>5</v>
      </c>
      <c r="J22" s="10"/>
    </row>
    <row r="23" spans="1:10" s="4" customFormat="1" ht="24" customHeight="1">
      <c r="A23" s="27" t="s">
        <v>117</v>
      </c>
      <c r="B23" s="27" t="s">
        <v>188</v>
      </c>
      <c r="C23" s="24" t="s">
        <v>169</v>
      </c>
      <c r="D23" s="28">
        <v>94</v>
      </c>
      <c r="E23" s="9">
        <f t="shared" si="0"/>
        <v>23.5</v>
      </c>
      <c r="F23" s="9">
        <v>83.4</v>
      </c>
      <c r="G23" s="9">
        <f t="shared" si="1"/>
        <v>41.7</v>
      </c>
      <c r="H23" s="9">
        <f t="shared" si="2"/>
        <v>65.2</v>
      </c>
      <c r="I23" s="26">
        <v>6</v>
      </c>
      <c r="J23" s="10"/>
    </row>
    <row r="24" spans="1:10" s="4" customFormat="1" ht="24" customHeight="1">
      <c r="A24" s="19" t="s">
        <v>118</v>
      </c>
      <c r="B24" s="19" t="s">
        <v>188</v>
      </c>
      <c r="C24" s="24" t="s">
        <v>170</v>
      </c>
      <c r="D24" s="25">
        <v>119</v>
      </c>
      <c r="E24" s="9">
        <f t="shared" si="0"/>
        <v>29.75</v>
      </c>
      <c r="F24" s="9">
        <v>86.2</v>
      </c>
      <c r="G24" s="9">
        <f t="shared" si="1"/>
        <v>43.1</v>
      </c>
      <c r="H24" s="9">
        <f t="shared" si="2"/>
        <v>72.85</v>
      </c>
      <c r="I24" s="26">
        <v>1</v>
      </c>
      <c r="J24" s="10"/>
    </row>
    <row r="25" spans="1:10" s="4" customFormat="1" ht="24" customHeight="1">
      <c r="A25" s="19" t="s">
        <v>119</v>
      </c>
      <c r="B25" s="19" t="s">
        <v>188</v>
      </c>
      <c r="C25" s="24" t="s">
        <v>170</v>
      </c>
      <c r="D25" s="25">
        <v>116</v>
      </c>
      <c r="E25" s="9">
        <f t="shared" si="0"/>
        <v>29</v>
      </c>
      <c r="F25" s="9">
        <v>86.4</v>
      </c>
      <c r="G25" s="9">
        <f t="shared" si="1"/>
        <v>43.2</v>
      </c>
      <c r="H25" s="9">
        <f t="shared" si="2"/>
        <v>72.2</v>
      </c>
      <c r="I25" s="26">
        <v>2</v>
      </c>
      <c r="J25" s="10"/>
    </row>
    <row r="26" spans="1:10" s="4" customFormat="1" ht="36">
      <c r="A26" s="27" t="s">
        <v>126</v>
      </c>
      <c r="B26" s="27" t="s">
        <v>188</v>
      </c>
      <c r="C26" s="24" t="s">
        <v>172</v>
      </c>
      <c r="D26" s="28">
        <v>153</v>
      </c>
      <c r="E26" s="9">
        <f t="shared" si="0"/>
        <v>38.25</v>
      </c>
      <c r="F26" s="9">
        <v>87.8</v>
      </c>
      <c r="G26" s="9">
        <f t="shared" si="1"/>
        <v>43.9</v>
      </c>
      <c r="H26" s="9">
        <f t="shared" si="2"/>
        <v>82.15</v>
      </c>
      <c r="I26" s="26">
        <v>1</v>
      </c>
      <c r="J26" s="10"/>
    </row>
  </sheetData>
  <sheetProtection formatCells="0" formatColumns="0" formatRows="0" insertColumns="0" insertRows="0" insertHyperlinks="0" deleteColumns="0" deleteRows="0" sort="0" autoFilter="0" pivotTables="0"/>
  <mergeCells count="11">
    <mergeCell ref="J3:J5"/>
    <mergeCell ref="D4:E4"/>
    <mergeCell ref="F4:G4"/>
    <mergeCell ref="H4:H5"/>
    <mergeCell ref="A1:J1"/>
    <mergeCell ref="A2:J2"/>
    <mergeCell ref="A3:A5"/>
    <mergeCell ref="B3:B5"/>
    <mergeCell ref="C3:C5"/>
    <mergeCell ref="D3:H3"/>
    <mergeCell ref="I3:I5"/>
  </mergeCells>
  <printOptions/>
  <pageMargins left="0.7086614173228347" right="0.5118110236220472" top="0.5511811023622047" bottom="0.35433070866141736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J1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F8" sqref="F8"/>
    </sheetView>
  </sheetViews>
  <sheetFormatPr defaultColWidth="9.140625" defaultRowHeight="15"/>
  <cols>
    <col min="1" max="1" width="9.421875" style="4" customWidth="1"/>
    <col min="2" max="2" width="5.8515625" style="4" customWidth="1"/>
    <col min="3" max="3" width="14.00390625" style="18" customWidth="1"/>
    <col min="4" max="4" width="7.00390625" style="4" customWidth="1"/>
    <col min="5" max="5" width="8.57421875" style="4" customWidth="1"/>
    <col min="6" max="6" width="8.00390625" style="4" customWidth="1"/>
    <col min="7" max="7" width="8.7109375" style="4" customWidth="1"/>
    <col min="8" max="8" width="8.57421875" style="4" customWidth="1"/>
    <col min="9" max="9" width="9.140625" style="8" customWidth="1"/>
    <col min="10" max="10" width="9.140625" style="2" customWidth="1"/>
  </cols>
  <sheetData>
    <row r="1" spans="1:10" ht="35.25" customHeight="1">
      <c r="A1" s="48" t="s">
        <v>183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24" customHeight="1">
      <c r="A2" s="49" t="s">
        <v>192</v>
      </c>
      <c r="B2" s="50"/>
      <c r="C2" s="50"/>
      <c r="D2" s="50"/>
      <c r="E2" s="50"/>
      <c r="F2" s="50"/>
      <c r="G2" s="50"/>
      <c r="H2" s="50"/>
      <c r="I2" s="51"/>
      <c r="J2" s="51"/>
    </row>
    <row r="3" spans="1:10" ht="19.5" customHeight="1">
      <c r="A3" s="47" t="s">
        <v>3</v>
      </c>
      <c r="B3" s="47" t="s">
        <v>10</v>
      </c>
      <c r="C3" s="62" t="s">
        <v>4</v>
      </c>
      <c r="D3" s="47" t="s">
        <v>5</v>
      </c>
      <c r="E3" s="47"/>
      <c r="F3" s="47"/>
      <c r="G3" s="47"/>
      <c r="H3" s="47"/>
      <c r="I3" s="52" t="s">
        <v>6</v>
      </c>
      <c r="J3" s="47" t="s">
        <v>0</v>
      </c>
    </row>
    <row r="4" spans="1:10" ht="27.75" customHeight="1">
      <c r="A4" s="47"/>
      <c r="B4" s="47"/>
      <c r="C4" s="63"/>
      <c r="D4" s="46" t="s">
        <v>11</v>
      </c>
      <c r="E4" s="46"/>
      <c r="F4" s="46" t="s">
        <v>7</v>
      </c>
      <c r="G4" s="46"/>
      <c r="H4" s="47" t="s">
        <v>8</v>
      </c>
      <c r="I4" s="52"/>
      <c r="J4" s="47"/>
    </row>
    <row r="5" spans="1:10" ht="34.5">
      <c r="A5" s="47"/>
      <c r="B5" s="47"/>
      <c r="C5" s="64"/>
      <c r="D5" s="32" t="s">
        <v>1</v>
      </c>
      <c r="E5" s="32" t="s">
        <v>2</v>
      </c>
      <c r="F5" s="33" t="s">
        <v>9</v>
      </c>
      <c r="G5" s="32" t="s">
        <v>2</v>
      </c>
      <c r="H5" s="47"/>
      <c r="I5" s="52"/>
      <c r="J5" s="47"/>
    </row>
    <row r="6" spans="1:10" s="4" customFormat="1" ht="27.75" customHeight="1">
      <c r="A6" s="27" t="s">
        <v>120</v>
      </c>
      <c r="B6" s="27" t="s">
        <v>27</v>
      </c>
      <c r="C6" s="24" t="s">
        <v>171</v>
      </c>
      <c r="D6" s="28">
        <v>114.5</v>
      </c>
      <c r="E6" s="9">
        <f aca="true" t="shared" si="0" ref="E6:E11">D6/2*0.4</f>
        <v>22.900000000000002</v>
      </c>
      <c r="F6" s="9">
        <v>83</v>
      </c>
      <c r="G6" s="9">
        <f aca="true" t="shared" si="1" ref="G6:G11">F6*0.6</f>
        <v>49.8</v>
      </c>
      <c r="H6" s="9">
        <f>E6+G6</f>
        <v>72.7</v>
      </c>
      <c r="I6" s="26">
        <v>1</v>
      </c>
      <c r="J6" s="10"/>
    </row>
    <row r="7" spans="1:10" s="4" customFormat="1" ht="27.75" customHeight="1">
      <c r="A7" s="27" t="s">
        <v>123</v>
      </c>
      <c r="B7" s="27" t="s">
        <v>27</v>
      </c>
      <c r="C7" s="24" t="s">
        <v>171</v>
      </c>
      <c r="D7" s="28">
        <v>91</v>
      </c>
      <c r="E7" s="9">
        <f t="shared" si="0"/>
        <v>18.2</v>
      </c>
      <c r="F7" s="9">
        <v>85.2</v>
      </c>
      <c r="G7" s="9">
        <f t="shared" si="1"/>
        <v>51.12</v>
      </c>
      <c r="H7" s="9">
        <f>E7+G7</f>
        <v>69.32</v>
      </c>
      <c r="I7" s="26">
        <v>2</v>
      </c>
      <c r="J7" s="10"/>
    </row>
    <row r="8" spans="1:10" s="4" customFormat="1" ht="27.75" customHeight="1">
      <c r="A8" s="27" t="s">
        <v>121</v>
      </c>
      <c r="B8" s="27" t="s">
        <v>27</v>
      </c>
      <c r="C8" s="24" t="s">
        <v>171</v>
      </c>
      <c r="D8" s="28">
        <v>97.5</v>
      </c>
      <c r="E8" s="9">
        <f t="shared" si="0"/>
        <v>19.5</v>
      </c>
      <c r="F8" s="9">
        <v>82.8</v>
      </c>
      <c r="G8" s="9">
        <f t="shared" si="1"/>
        <v>49.68</v>
      </c>
      <c r="H8" s="9">
        <f>E8+G8</f>
        <v>69.18</v>
      </c>
      <c r="I8" s="26">
        <v>3</v>
      </c>
      <c r="J8" s="10"/>
    </row>
    <row r="9" spans="1:10" s="4" customFormat="1" ht="27.75" customHeight="1">
      <c r="A9" s="27" t="s">
        <v>122</v>
      </c>
      <c r="B9" s="27" t="s">
        <v>27</v>
      </c>
      <c r="C9" s="24" t="s">
        <v>171</v>
      </c>
      <c r="D9" s="28">
        <v>92.5</v>
      </c>
      <c r="E9" s="9">
        <f t="shared" si="0"/>
        <v>18.5</v>
      </c>
      <c r="F9" s="9">
        <v>84</v>
      </c>
      <c r="G9" s="9">
        <f t="shared" si="1"/>
        <v>50.4</v>
      </c>
      <c r="H9" s="9">
        <f>E9+G9</f>
        <v>68.9</v>
      </c>
      <c r="I9" s="11">
        <v>4</v>
      </c>
      <c r="J9" s="10"/>
    </row>
    <row r="10" spans="1:10" s="4" customFormat="1" ht="27.75" customHeight="1">
      <c r="A10" s="27" t="s">
        <v>124</v>
      </c>
      <c r="B10" s="27" t="s">
        <v>27</v>
      </c>
      <c r="C10" s="24" t="s">
        <v>171</v>
      </c>
      <c r="D10" s="28">
        <v>88</v>
      </c>
      <c r="E10" s="9">
        <f t="shared" si="0"/>
        <v>17.6</v>
      </c>
      <c r="F10" s="9">
        <v>84.8</v>
      </c>
      <c r="G10" s="9">
        <f t="shared" si="1"/>
        <v>50.879999999999995</v>
      </c>
      <c r="H10" s="9">
        <f>E10+G10</f>
        <v>68.47999999999999</v>
      </c>
      <c r="I10" s="11">
        <v>5</v>
      </c>
      <c r="J10" s="10"/>
    </row>
    <row r="11" spans="1:10" s="4" customFormat="1" ht="27.75" customHeight="1">
      <c r="A11" s="27" t="s">
        <v>125</v>
      </c>
      <c r="B11" s="27" t="s">
        <v>27</v>
      </c>
      <c r="C11" s="24" t="s">
        <v>171</v>
      </c>
      <c r="D11" s="28">
        <v>78</v>
      </c>
      <c r="E11" s="9">
        <f t="shared" si="0"/>
        <v>15.600000000000001</v>
      </c>
      <c r="F11" s="9">
        <v>0</v>
      </c>
      <c r="G11" s="9">
        <f t="shared" si="1"/>
        <v>0</v>
      </c>
      <c r="H11" s="9"/>
      <c r="I11" s="17"/>
      <c r="J11" s="34" t="s">
        <v>184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J3:J5"/>
    <mergeCell ref="D4:E4"/>
    <mergeCell ref="F4:G4"/>
    <mergeCell ref="H4:H5"/>
    <mergeCell ref="A1:J1"/>
    <mergeCell ref="A2:J2"/>
    <mergeCell ref="A3:A5"/>
    <mergeCell ref="B3:B5"/>
    <mergeCell ref="C3:C5"/>
    <mergeCell ref="D3:H3"/>
    <mergeCell ref="I3:I5"/>
  </mergeCells>
  <printOptions/>
  <pageMargins left="0.7086614173228347" right="0.5118110236220472" top="0.5511811023622047" bottom="0.35433070866141736" header="0.31496062992125984" footer="0.31496062992125984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3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O12" sqref="O12"/>
    </sheetView>
  </sheetViews>
  <sheetFormatPr defaultColWidth="9.140625" defaultRowHeight="15"/>
  <cols>
    <col min="1" max="1" width="9.421875" style="12" customWidth="1"/>
    <col min="2" max="2" width="5.8515625" style="12" customWidth="1"/>
    <col min="3" max="3" width="14.00390625" style="20" customWidth="1"/>
    <col min="4" max="4" width="7.00390625" style="12" customWidth="1"/>
    <col min="5" max="5" width="8.57421875" style="12" customWidth="1"/>
    <col min="6" max="6" width="8.00390625" style="4" customWidth="1"/>
    <col min="7" max="7" width="8.7109375" style="4" customWidth="1"/>
    <col min="8" max="8" width="8.57421875" style="4" customWidth="1"/>
    <col min="9" max="9" width="9.140625" style="8" customWidth="1"/>
    <col min="10" max="10" width="9.140625" style="2" customWidth="1"/>
  </cols>
  <sheetData>
    <row r="1" spans="1:10" ht="35.25" customHeight="1">
      <c r="A1" s="55" t="s">
        <v>183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24" customHeight="1">
      <c r="A2" s="57" t="s">
        <v>12</v>
      </c>
      <c r="B2" s="50"/>
      <c r="C2" s="50"/>
      <c r="D2" s="50"/>
      <c r="E2" s="50"/>
      <c r="F2" s="50"/>
      <c r="G2" s="50"/>
      <c r="H2" s="50"/>
      <c r="I2" s="51"/>
      <c r="J2" s="51"/>
    </row>
    <row r="3" spans="1:10" ht="19.5" customHeight="1">
      <c r="A3" s="66" t="s">
        <v>3</v>
      </c>
      <c r="B3" s="66" t="s">
        <v>10</v>
      </c>
      <c r="C3" s="67" t="s">
        <v>4</v>
      </c>
      <c r="D3" s="54" t="s">
        <v>5</v>
      </c>
      <c r="E3" s="54"/>
      <c r="F3" s="54"/>
      <c r="G3" s="54"/>
      <c r="H3" s="54"/>
      <c r="I3" s="61" t="s">
        <v>6</v>
      </c>
      <c r="J3" s="54" t="s">
        <v>0</v>
      </c>
    </row>
    <row r="4" spans="1:10" ht="27.75" customHeight="1">
      <c r="A4" s="66"/>
      <c r="B4" s="66"/>
      <c r="C4" s="68"/>
      <c r="D4" s="65" t="s">
        <v>11</v>
      </c>
      <c r="E4" s="65"/>
      <c r="F4" s="53" t="s">
        <v>7</v>
      </c>
      <c r="G4" s="53"/>
      <c r="H4" s="54" t="s">
        <v>8</v>
      </c>
      <c r="I4" s="61"/>
      <c r="J4" s="54"/>
    </row>
    <row r="5" spans="1:10" ht="34.5">
      <c r="A5" s="66"/>
      <c r="B5" s="66"/>
      <c r="C5" s="69"/>
      <c r="D5" s="13" t="s">
        <v>1</v>
      </c>
      <c r="E5" s="13" t="s">
        <v>2</v>
      </c>
      <c r="F5" s="6" t="s">
        <v>9</v>
      </c>
      <c r="G5" s="5" t="s">
        <v>2</v>
      </c>
      <c r="H5" s="54"/>
      <c r="I5" s="61"/>
      <c r="J5" s="54"/>
    </row>
    <row r="6" spans="1:10" s="4" customFormat="1" ht="29.25" customHeight="1">
      <c r="A6" s="19" t="s">
        <v>127</v>
      </c>
      <c r="B6" s="19" t="s">
        <v>188</v>
      </c>
      <c r="C6" s="24" t="s">
        <v>173</v>
      </c>
      <c r="D6" s="25">
        <v>145.5</v>
      </c>
      <c r="E6" s="9">
        <f aca="true" t="shared" si="0" ref="E6:E35">D6/4</f>
        <v>36.375</v>
      </c>
      <c r="F6" s="1">
        <v>86.53</v>
      </c>
      <c r="G6" s="1">
        <f>F6/2</f>
        <v>43.265</v>
      </c>
      <c r="H6" s="1">
        <f>E6+G6</f>
        <v>79.64</v>
      </c>
      <c r="I6" s="31">
        <v>1</v>
      </c>
      <c r="J6" s="3"/>
    </row>
    <row r="7" spans="1:10" s="4" customFormat="1" ht="29.25" customHeight="1">
      <c r="A7" s="19" t="s">
        <v>128</v>
      </c>
      <c r="B7" s="19" t="s">
        <v>188</v>
      </c>
      <c r="C7" s="24" t="s">
        <v>190</v>
      </c>
      <c r="D7" s="25">
        <v>127</v>
      </c>
      <c r="E7" s="9">
        <f t="shared" si="0"/>
        <v>31.75</v>
      </c>
      <c r="F7" s="1">
        <v>86</v>
      </c>
      <c r="G7" s="1">
        <f aca="true" t="shared" si="1" ref="G7:G35">F7/2</f>
        <v>43</v>
      </c>
      <c r="H7" s="1">
        <f aca="true" t="shared" si="2" ref="H7:H35">E7+G7</f>
        <v>74.75</v>
      </c>
      <c r="I7" s="31">
        <v>1</v>
      </c>
      <c r="J7" s="3"/>
    </row>
    <row r="8" spans="1:10" s="4" customFormat="1" ht="29.25" customHeight="1">
      <c r="A8" s="19" t="s">
        <v>129</v>
      </c>
      <c r="B8" s="19" t="s">
        <v>188</v>
      </c>
      <c r="C8" s="24" t="s">
        <v>190</v>
      </c>
      <c r="D8" s="25">
        <v>102</v>
      </c>
      <c r="E8" s="9">
        <f t="shared" si="0"/>
        <v>25.5</v>
      </c>
      <c r="F8" s="1">
        <v>84.67</v>
      </c>
      <c r="G8" s="1">
        <f t="shared" si="1"/>
        <v>42.335</v>
      </c>
      <c r="H8" s="1">
        <f t="shared" si="2"/>
        <v>67.83500000000001</v>
      </c>
      <c r="I8" s="31">
        <v>2</v>
      </c>
      <c r="J8" s="3"/>
    </row>
    <row r="9" spans="1:10" s="4" customFormat="1" ht="29.25" customHeight="1">
      <c r="A9" s="19" t="s">
        <v>130</v>
      </c>
      <c r="B9" s="19" t="s">
        <v>188</v>
      </c>
      <c r="C9" s="24" t="s">
        <v>190</v>
      </c>
      <c r="D9" s="25">
        <v>92</v>
      </c>
      <c r="E9" s="9">
        <f t="shared" si="0"/>
        <v>23</v>
      </c>
      <c r="F9" s="1">
        <v>87.03</v>
      </c>
      <c r="G9" s="1">
        <f t="shared" si="1"/>
        <v>43.515</v>
      </c>
      <c r="H9" s="1">
        <f t="shared" si="2"/>
        <v>66.515</v>
      </c>
      <c r="I9" s="30">
        <v>3</v>
      </c>
      <c r="J9" s="3"/>
    </row>
    <row r="10" spans="1:10" s="4" customFormat="1" ht="29.25" customHeight="1">
      <c r="A10" s="19" t="s">
        <v>131</v>
      </c>
      <c r="B10" s="19" t="s">
        <v>188</v>
      </c>
      <c r="C10" s="24" t="s">
        <v>190</v>
      </c>
      <c r="D10" s="25">
        <v>84</v>
      </c>
      <c r="E10" s="9">
        <f t="shared" si="0"/>
        <v>21</v>
      </c>
      <c r="F10" s="1">
        <v>86.57</v>
      </c>
      <c r="G10" s="1">
        <f t="shared" si="1"/>
        <v>43.285</v>
      </c>
      <c r="H10" s="1">
        <f t="shared" si="2"/>
        <v>64.285</v>
      </c>
      <c r="I10" s="30">
        <v>4</v>
      </c>
      <c r="J10" s="3"/>
    </row>
    <row r="11" spans="1:10" s="4" customFormat="1" ht="29.25" customHeight="1">
      <c r="A11" s="27" t="s">
        <v>132</v>
      </c>
      <c r="B11" s="27" t="s">
        <v>187</v>
      </c>
      <c r="C11" s="24" t="s">
        <v>174</v>
      </c>
      <c r="D11" s="28">
        <v>154.5</v>
      </c>
      <c r="E11" s="9">
        <f t="shared" si="0"/>
        <v>38.625</v>
      </c>
      <c r="F11" s="1">
        <v>83.33</v>
      </c>
      <c r="G11" s="1">
        <f t="shared" si="1"/>
        <v>41.665</v>
      </c>
      <c r="H11" s="1">
        <f t="shared" si="2"/>
        <v>80.28999999999999</v>
      </c>
      <c r="I11" s="31">
        <v>1</v>
      </c>
      <c r="J11" s="3"/>
    </row>
    <row r="12" spans="1:10" s="4" customFormat="1" ht="29.25" customHeight="1">
      <c r="A12" s="27" t="s">
        <v>133</v>
      </c>
      <c r="B12" s="27" t="s">
        <v>187</v>
      </c>
      <c r="C12" s="24" t="s">
        <v>174</v>
      </c>
      <c r="D12" s="28">
        <v>128</v>
      </c>
      <c r="E12" s="9">
        <f t="shared" si="0"/>
        <v>32</v>
      </c>
      <c r="F12" s="1">
        <v>85.67</v>
      </c>
      <c r="G12" s="1">
        <f t="shared" si="1"/>
        <v>42.835</v>
      </c>
      <c r="H12" s="1">
        <f t="shared" si="2"/>
        <v>74.83500000000001</v>
      </c>
      <c r="I12" s="31">
        <v>2</v>
      </c>
      <c r="J12" s="3"/>
    </row>
    <row r="13" spans="1:10" s="4" customFormat="1" ht="29.25" customHeight="1">
      <c r="A13" s="27" t="s">
        <v>134</v>
      </c>
      <c r="B13" s="27" t="s">
        <v>187</v>
      </c>
      <c r="C13" s="24" t="s">
        <v>174</v>
      </c>
      <c r="D13" s="28">
        <v>123</v>
      </c>
      <c r="E13" s="9">
        <f t="shared" si="0"/>
        <v>30.75</v>
      </c>
      <c r="F13" s="1">
        <v>78.67</v>
      </c>
      <c r="G13" s="1">
        <f t="shared" si="1"/>
        <v>39.335</v>
      </c>
      <c r="H13" s="1">
        <f t="shared" si="2"/>
        <v>70.08500000000001</v>
      </c>
      <c r="I13" s="30">
        <v>3</v>
      </c>
      <c r="J13" s="3"/>
    </row>
    <row r="14" spans="1:10" s="4" customFormat="1" ht="29.25" customHeight="1">
      <c r="A14" s="27" t="s">
        <v>135</v>
      </c>
      <c r="B14" s="27" t="s">
        <v>187</v>
      </c>
      <c r="C14" s="24" t="s">
        <v>174</v>
      </c>
      <c r="D14" s="28">
        <v>110</v>
      </c>
      <c r="E14" s="9">
        <f t="shared" si="0"/>
        <v>27.5</v>
      </c>
      <c r="F14" s="1">
        <v>83</v>
      </c>
      <c r="G14" s="1">
        <f t="shared" si="1"/>
        <v>41.5</v>
      </c>
      <c r="H14" s="1">
        <f t="shared" si="2"/>
        <v>69</v>
      </c>
      <c r="I14" s="30">
        <v>4</v>
      </c>
      <c r="J14" s="3"/>
    </row>
    <row r="15" spans="1:10" s="4" customFormat="1" ht="29.25" customHeight="1">
      <c r="A15" s="27" t="s">
        <v>136</v>
      </c>
      <c r="B15" s="27" t="s">
        <v>188</v>
      </c>
      <c r="C15" s="24" t="s">
        <v>191</v>
      </c>
      <c r="D15" s="28">
        <v>127.5</v>
      </c>
      <c r="E15" s="9">
        <f t="shared" si="0"/>
        <v>31.875</v>
      </c>
      <c r="F15" s="1">
        <v>84</v>
      </c>
      <c r="G15" s="1">
        <f t="shared" si="1"/>
        <v>42</v>
      </c>
      <c r="H15" s="1">
        <f t="shared" si="2"/>
        <v>73.875</v>
      </c>
      <c r="I15" s="31">
        <v>1</v>
      </c>
      <c r="J15" s="3"/>
    </row>
    <row r="16" spans="1:10" s="4" customFormat="1" ht="29.25" customHeight="1">
      <c r="A16" s="27" t="s">
        <v>137</v>
      </c>
      <c r="B16" s="27" t="s">
        <v>188</v>
      </c>
      <c r="C16" s="24" t="s">
        <v>191</v>
      </c>
      <c r="D16" s="28">
        <v>125.5</v>
      </c>
      <c r="E16" s="9">
        <f t="shared" si="0"/>
        <v>31.375</v>
      </c>
      <c r="F16" s="1">
        <v>77.67</v>
      </c>
      <c r="G16" s="1">
        <f t="shared" si="1"/>
        <v>38.835</v>
      </c>
      <c r="H16" s="1">
        <f t="shared" si="2"/>
        <v>70.21000000000001</v>
      </c>
      <c r="I16" s="31">
        <v>2</v>
      </c>
      <c r="J16" s="3"/>
    </row>
    <row r="17" spans="1:10" s="4" customFormat="1" ht="29.25" customHeight="1">
      <c r="A17" s="19" t="s">
        <v>138</v>
      </c>
      <c r="B17" s="19" t="s">
        <v>188</v>
      </c>
      <c r="C17" s="24" t="s">
        <v>175</v>
      </c>
      <c r="D17" s="25">
        <v>141.5</v>
      </c>
      <c r="E17" s="9">
        <f t="shared" si="0"/>
        <v>35.375</v>
      </c>
      <c r="F17" s="1">
        <v>85.67</v>
      </c>
      <c r="G17" s="1">
        <f t="shared" si="1"/>
        <v>42.835</v>
      </c>
      <c r="H17" s="1">
        <f t="shared" si="2"/>
        <v>78.21000000000001</v>
      </c>
      <c r="I17" s="31">
        <v>1</v>
      </c>
      <c r="J17" s="3"/>
    </row>
    <row r="18" spans="1:10" s="4" customFormat="1" ht="29.25" customHeight="1">
      <c r="A18" s="19" t="s">
        <v>139</v>
      </c>
      <c r="B18" s="19" t="s">
        <v>188</v>
      </c>
      <c r="C18" s="24" t="s">
        <v>175</v>
      </c>
      <c r="D18" s="25">
        <v>123</v>
      </c>
      <c r="E18" s="9">
        <f t="shared" si="0"/>
        <v>30.75</v>
      </c>
      <c r="F18" s="1">
        <v>86</v>
      </c>
      <c r="G18" s="1">
        <f t="shared" si="1"/>
        <v>43</v>
      </c>
      <c r="H18" s="1">
        <f t="shared" si="2"/>
        <v>73.75</v>
      </c>
      <c r="I18" s="30">
        <v>2</v>
      </c>
      <c r="J18" s="3"/>
    </row>
    <row r="19" spans="1:10" s="4" customFormat="1" ht="29.25" customHeight="1">
      <c r="A19" s="19" t="s">
        <v>140</v>
      </c>
      <c r="B19" s="19" t="s">
        <v>188</v>
      </c>
      <c r="C19" s="24" t="s">
        <v>175</v>
      </c>
      <c r="D19" s="25">
        <v>109</v>
      </c>
      <c r="E19" s="9">
        <f t="shared" si="0"/>
        <v>27.25</v>
      </c>
      <c r="F19" s="1">
        <v>82.67</v>
      </c>
      <c r="G19" s="1">
        <f t="shared" si="1"/>
        <v>41.335</v>
      </c>
      <c r="H19" s="1">
        <f t="shared" si="2"/>
        <v>68.58500000000001</v>
      </c>
      <c r="I19" s="30">
        <v>3</v>
      </c>
      <c r="J19" s="3"/>
    </row>
    <row r="20" spans="1:10" s="4" customFormat="1" ht="29.25" customHeight="1">
      <c r="A20" s="27" t="s">
        <v>141</v>
      </c>
      <c r="B20" s="27" t="s">
        <v>188</v>
      </c>
      <c r="C20" s="24" t="s">
        <v>176</v>
      </c>
      <c r="D20" s="28">
        <v>153.5</v>
      </c>
      <c r="E20" s="9">
        <f t="shared" si="0"/>
        <v>38.375</v>
      </c>
      <c r="F20" s="1">
        <v>85.4</v>
      </c>
      <c r="G20" s="1">
        <f t="shared" si="1"/>
        <v>42.7</v>
      </c>
      <c r="H20" s="1">
        <f t="shared" si="2"/>
        <v>81.075</v>
      </c>
      <c r="I20" s="31">
        <v>1</v>
      </c>
      <c r="J20" s="3"/>
    </row>
    <row r="21" spans="1:10" s="4" customFormat="1" ht="29.25" customHeight="1">
      <c r="A21" s="27" t="s">
        <v>142</v>
      </c>
      <c r="B21" s="27" t="s">
        <v>188</v>
      </c>
      <c r="C21" s="24" t="s">
        <v>176</v>
      </c>
      <c r="D21" s="28">
        <v>107.5</v>
      </c>
      <c r="E21" s="9">
        <f t="shared" si="0"/>
        <v>26.875</v>
      </c>
      <c r="F21" s="1">
        <v>90</v>
      </c>
      <c r="G21" s="1">
        <f t="shared" si="1"/>
        <v>45</v>
      </c>
      <c r="H21" s="1">
        <f t="shared" si="2"/>
        <v>71.875</v>
      </c>
      <c r="I21" s="31">
        <v>2</v>
      </c>
      <c r="J21" s="3"/>
    </row>
    <row r="22" spans="1:10" s="4" customFormat="1" ht="29.25" customHeight="1">
      <c r="A22" s="19" t="s">
        <v>143</v>
      </c>
      <c r="B22" s="19" t="s">
        <v>187</v>
      </c>
      <c r="C22" s="24" t="s">
        <v>177</v>
      </c>
      <c r="D22" s="25">
        <v>126</v>
      </c>
      <c r="E22" s="9">
        <f t="shared" si="0"/>
        <v>31.5</v>
      </c>
      <c r="F22" s="1">
        <v>88.4</v>
      </c>
      <c r="G22" s="1">
        <f t="shared" si="1"/>
        <v>44.2</v>
      </c>
      <c r="H22" s="1">
        <f t="shared" si="2"/>
        <v>75.7</v>
      </c>
      <c r="I22" s="31">
        <v>1</v>
      </c>
      <c r="J22" s="3"/>
    </row>
    <row r="23" spans="1:10" s="4" customFormat="1" ht="29.25" customHeight="1">
      <c r="A23" s="19" t="s">
        <v>144</v>
      </c>
      <c r="B23" s="19" t="s">
        <v>188</v>
      </c>
      <c r="C23" s="24" t="s">
        <v>177</v>
      </c>
      <c r="D23" s="25">
        <v>106</v>
      </c>
      <c r="E23" s="9">
        <f t="shared" si="0"/>
        <v>26.5</v>
      </c>
      <c r="F23" s="1">
        <v>86.6</v>
      </c>
      <c r="G23" s="1">
        <f t="shared" si="1"/>
        <v>43.3</v>
      </c>
      <c r="H23" s="1">
        <f t="shared" si="2"/>
        <v>69.8</v>
      </c>
      <c r="I23" s="31">
        <v>2</v>
      </c>
      <c r="J23" s="3"/>
    </row>
    <row r="24" spans="1:10" s="4" customFormat="1" ht="29.25" customHeight="1">
      <c r="A24" s="19" t="s">
        <v>145</v>
      </c>
      <c r="B24" s="19" t="s">
        <v>188</v>
      </c>
      <c r="C24" s="24" t="s">
        <v>177</v>
      </c>
      <c r="D24" s="25">
        <v>105.5</v>
      </c>
      <c r="E24" s="9">
        <f t="shared" si="0"/>
        <v>26.375</v>
      </c>
      <c r="F24" s="1">
        <v>85.2</v>
      </c>
      <c r="G24" s="1">
        <f t="shared" si="1"/>
        <v>42.6</v>
      </c>
      <c r="H24" s="1">
        <f t="shared" si="2"/>
        <v>68.975</v>
      </c>
      <c r="I24" s="31">
        <v>3</v>
      </c>
      <c r="J24" s="3"/>
    </row>
    <row r="25" spans="1:10" s="4" customFormat="1" ht="29.25" customHeight="1">
      <c r="A25" s="27" t="s">
        <v>146</v>
      </c>
      <c r="B25" s="27" t="s">
        <v>187</v>
      </c>
      <c r="C25" s="24" t="s">
        <v>178</v>
      </c>
      <c r="D25" s="28">
        <v>158.5</v>
      </c>
      <c r="E25" s="9">
        <f t="shared" si="0"/>
        <v>39.625</v>
      </c>
      <c r="F25" s="1">
        <v>85.6</v>
      </c>
      <c r="G25" s="1">
        <f t="shared" si="1"/>
        <v>42.8</v>
      </c>
      <c r="H25" s="1">
        <f t="shared" si="2"/>
        <v>82.425</v>
      </c>
      <c r="I25" s="31">
        <v>1</v>
      </c>
      <c r="J25" s="3"/>
    </row>
    <row r="26" spans="1:10" s="4" customFormat="1" ht="29.25" customHeight="1">
      <c r="A26" s="27" t="s">
        <v>147</v>
      </c>
      <c r="B26" s="27" t="s">
        <v>188</v>
      </c>
      <c r="C26" s="24" t="s">
        <v>178</v>
      </c>
      <c r="D26" s="28">
        <v>121.5</v>
      </c>
      <c r="E26" s="9">
        <f t="shared" si="0"/>
        <v>30.375</v>
      </c>
      <c r="F26" s="1">
        <v>86.4</v>
      </c>
      <c r="G26" s="1">
        <f t="shared" si="1"/>
        <v>43.2</v>
      </c>
      <c r="H26" s="1">
        <f t="shared" si="2"/>
        <v>73.575</v>
      </c>
      <c r="I26" s="31">
        <v>2</v>
      </c>
      <c r="J26" s="3"/>
    </row>
    <row r="27" spans="1:10" s="4" customFormat="1" ht="29.25" customHeight="1">
      <c r="A27" s="27" t="s">
        <v>148</v>
      </c>
      <c r="B27" s="27" t="s">
        <v>188</v>
      </c>
      <c r="C27" s="24" t="s">
        <v>178</v>
      </c>
      <c r="D27" s="28">
        <v>112.5</v>
      </c>
      <c r="E27" s="9">
        <f t="shared" si="0"/>
        <v>28.125</v>
      </c>
      <c r="F27" s="1">
        <v>89.2</v>
      </c>
      <c r="G27" s="1">
        <f t="shared" si="1"/>
        <v>44.6</v>
      </c>
      <c r="H27" s="1">
        <f t="shared" si="2"/>
        <v>72.725</v>
      </c>
      <c r="I27" s="31">
        <v>3</v>
      </c>
      <c r="J27" s="3"/>
    </row>
    <row r="28" spans="1:10" s="4" customFormat="1" ht="29.25" customHeight="1">
      <c r="A28" s="19" t="s">
        <v>149</v>
      </c>
      <c r="B28" s="19" t="s">
        <v>188</v>
      </c>
      <c r="C28" s="24" t="s">
        <v>179</v>
      </c>
      <c r="D28" s="25">
        <v>149.5</v>
      </c>
      <c r="E28" s="9">
        <f t="shared" si="0"/>
        <v>37.375</v>
      </c>
      <c r="F28" s="1">
        <v>85.8</v>
      </c>
      <c r="G28" s="1">
        <f t="shared" si="1"/>
        <v>42.9</v>
      </c>
      <c r="H28" s="1">
        <f t="shared" si="2"/>
        <v>80.275</v>
      </c>
      <c r="I28" s="31">
        <v>1</v>
      </c>
      <c r="J28" s="3"/>
    </row>
    <row r="29" spans="1:10" s="4" customFormat="1" ht="29.25" customHeight="1">
      <c r="A29" s="19" t="s">
        <v>150</v>
      </c>
      <c r="B29" s="19" t="s">
        <v>187</v>
      </c>
      <c r="C29" s="24" t="s">
        <v>179</v>
      </c>
      <c r="D29" s="25">
        <v>136</v>
      </c>
      <c r="E29" s="9">
        <f t="shared" si="0"/>
        <v>34</v>
      </c>
      <c r="F29" s="1">
        <v>88</v>
      </c>
      <c r="G29" s="1">
        <f t="shared" si="1"/>
        <v>44</v>
      </c>
      <c r="H29" s="1">
        <f t="shared" si="2"/>
        <v>78</v>
      </c>
      <c r="I29" s="31">
        <v>2</v>
      </c>
      <c r="J29" s="3"/>
    </row>
    <row r="30" spans="1:10" s="4" customFormat="1" ht="29.25" customHeight="1">
      <c r="A30" s="19" t="s">
        <v>151</v>
      </c>
      <c r="B30" s="19" t="s">
        <v>187</v>
      </c>
      <c r="C30" s="24" t="s">
        <v>179</v>
      </c>
      <c r="D30" s="25">
        <v>119</v>
      </c>
      <c r="E30" s="9">
        <f t="shared" si="0"/>
        <v>29.75</v>
      </c>
      <c r="F30" s="1">
        <v>84.8</v>
      </c>
      <c r="G30" s="1">
        <f t="shared" si="1"/>
        <v>42.4</v>
      </c>
      <c r="H30" s="1">
        <f t="shared" si="2"/>
        <v>72.15</v>
      </c>
      <c r="I30" s="31">
        <v>3</v>
      </c>
      <c r="J30" s="3"/>
    </row>
    <row r="31" spans="1:10" s="4" customFormat="1" ht="29.25" customHeight="1">
      <c r="A31" s="19" t="s">
        <v>152</v>
      </c>
      <c r="B31" s="19" t="s">
        <v>187</v>
      </c>
      <c r="C31" s="24" t="s">
        <v>179</v>
      </c>
      <c r="D31" s="25">
        <v>107</v>
      </c>
      <c r="E31" s="9">
        <f t="shared" si="0"/>
        <v>26.75</v>
      </c>
      <c r="F31" s="1">
        <v>87</v>
      </c>
      <c r="G31" s="1">
        <f t="shared" si="1"/>
        <v>43.5</v>
      </c>
      <c r="H31" s="1">
        <f t="shared" si="2"/>
        <v>70.25</v>
      </c>
      <c r="I31" s="31">
        <v>4</v>
      </c>
      <c r="J31" s="3"/>
    </row>
    <row r="32" spans="1:10" s="4" customFormat="1" ht="29.25" customHeight="1">
      <c r="A32" s="27" t="s">
        <v>156</v>
      </c>
      <c r="B32" s="27" t="s">
        <v>188</v>
      </c>
      <c r="C32" s="24" t="s">
        <v>181</v>
      </c>
      <c r="D32" s="28">
        <v>128.5</v>
      </c>
      <c r="E32" s="9">
        <f t="shared" si="0"/>
        <v>32.125</v>
      </c>
      <c r="F32" s="1">
        <v>86.8</v>
      </c>
      <c r="G32" s="1">
        <f t="shared" si="1"/>
        <v>43.4</v>
      </c>
      <c r="H32" s="1">
        <f t="shared" si="2"/>
        <v>75.525</v>
      </c>
      <c r="I32" s="31">
        <v>1</v>
      </c>
      <c r="J32" s="3"/>
    </row>
    <row r="33" spans="1:10" s="4" customFormat="1" ht="29.25" customHeight="1">
      <c r="A33" s="19" t="s">
        <v>157</v>
      </c>
      <c r="B33" s="19" t="s">
        <v>188</v>
      </c>
      <c r="C33" s="24" t="s">
        <v>182</v>
      </c>
      <c r="D33" s="25">
        <v>141</v>
      </c>
      <c r="E33" s="9">
        <f t="shared" si="0"/>
        <v>35.25</v>
      </c>
      <c r="F33" s="1">
        <v>87.8</v>
      </c>
      <c r="G33" s="1">
        <f t="shared" si="1"/>
        <v>43.9</v>
      </c>
      <c r="H33" s="1">
        <f t="shared" si="2"/>
        <v>79.15</v>
      </c>
      <c r="I33" s="31">
        <v>1</v>
      </c>
      <c r="J33" s="3"/>
    </row>
    <row r="34" spans="1:10" s="4" customFormat="1" ht="29.25" customHeight="1">
      <c r="A34" s="19" t="s">
        <v>158</v>
      </c>
      <c r="B34" s="27" t="s">
        <v>188</v>
      </c>
      <c r="C34" s="24" t="s">
        <v>182</v>
      </c>
      <c r="D34" s="25">
        <v>133</v>
      </c>
      <c r="E34" s="9">
        <f t="shared" si="0"/>
        <v>33.25</v>
      </c>
      <c r="F34" s="1">
        <v>84.6</v>
      </c>
      <c r="G34" s="1">
        <f t="shared" si="1"/>
        <v>42.3</v>
      </c>
      <c r="H34" s="1">
        <f t="shared" si="2"/>
        <v>75.55</v>
      </c>
      <c r="I34" s="30">
        <v>2</v>
      </c>
      <c r="J34" s="3"/>
    </row>
    <row r="35" spans="1:10" s="4" customFormat="1" ht="29.25" customHeight="1">
      <c r="A35" s="19" t="s">
        <v>159</v>
      </c>
      <c r="B35" s="19" t="s">
        <v>187</v>
      </c>
      <c r="C35" s="24" t="s">
        <v>182</v>
      </c>
      <c r="D35" s="25">
        <v>98</v>
      </c>
      <c r="E35" s="9">
        <f t="shared" si="0"/>
        <v>24.5</v>
      </c>
      <c r="F35" s="1">
        <v>82.6</v>
      </c>
      <c r="G35" s="1">
        <f t="shared" si="1"/>
        <v>41.3</v>
      </c>
      <c r="H35" s="1">
        <f t="shared" si="2"/>
        <v>65.8</v>
      </c>
      <c r="I35" s="30">
        <v>3</v>
      </c>
      <c r="J35" s="3"/>
    </row>
    <row r="36" spans="1:10" ht="36.75" customHeight="1">
      <c r="A36" s="14" t="s">
        <v>154</v>
      </c>
      <c r="B36" s="14" t="s">
        <v>27</v>
      </c>
      <c r="C36" s="15" t="s">
        <v>180</v>
      </c>
      <c r="D36" s="16">
        <v>87</v>
      </c>
      <c r="E36" s="9">
        <f>D36/2*0.4</f>
        <v>17.400000000000002</v>
      </c>
      <c r="F36" s="1">
        <v>88.4</v>
      </c>
      <c r="G36" s="1">
        <f>F36*0.6</f>
        <v>53.04</v>
      </c>
      <c r="H36" s="21">
        <f>E36+G36</f>
        <v>70.44</v>
      </c>
      <c r="I36" s="45">
        <v>1</v>
      </c>
      <c r="J36" s="3"/>
    </row>
    <row r="37" spans="1:10" ht="36.75" customHeight="1">
      <c r="A37" s="14" t="s">
        <v>153</v>
      </c>
      <c r="B37" s="14" t="s">
        <v>27</v>
      </c>
      <c r="C37" s="15" t="s">
        <v>180</v>
      </c>
      <c r="D37" s="16">
        <v>94.5</v>
      </c>
      <c r="E37" s="9">
        <f>D37/2*0.4</f>
        <v>18.900000000000002</v>
      </c>
      <c r="F37" s="1">
        <v>81.2</v>
      </c>
      <c r="G37" s="1">
        <f>F37*0.6</f>
        <v>48.72</v>
      </c>
      <c r="H37" s="21">
        <f>E37+G37</f>
        <v>67.62</v>
      </c>
      <c r="I37" s="44">
        <v>2</v>
      </c>
      <c r="J37" s="3"/>
    </row>
    <row r="38" spans="1:10" ht="36.75" customHeight="1">
      <c r="A38" s="14" t="s">
        <v>155</v>
      </c>
      <c r="B38" s="14" t="s">
        <v>27</v>
      </c>
      <c r="C38" s="15" t="s">
        <v>180</v>
      </c>
      <c r="D38" s="16">
        <v>78.5</v>
      </c>
      <c r="E38" s="9">
        <f>D38/2*0.4</f>
        <v>15.700000000000001</v>
      </c>
      <c r="F38" s="1">
        <v>84.8</v>
      </c>
      <c r="G38" s="1">
        <f>F38*0.6</f>
        <v>50.879999999999995</v>
      </c>
      <c r="H38" s="21">
        <f>E38+G38</f>
        <v>66.58</v>
      </c>
      <c r="I38" s="44">
        <v>3</v>
      </c>
      <c r="J38" s="3"/>
    </row>
  </sheetData>
  <sheetProtection formatCells="0" formatColumns="0" formatRows="0" insertColumns="0" insertRows="0" insertHyperlinks="0" deleteColumns="0" deleteRows="0" sort="0" autoFilter="0" pivotTables="0"/>
  <mergeCells count="11">
    <mergeCell ref="J3:J5"/>
    <mergeCell ref="D4:E4"/>
    <mergeCell ref="F4:G4"/>
    <mergeCell ref="H4:H5"/>
    <mergeCell ref="A1:J1"/>
    <mergeCell ref="A2:J2"/>
    <mergeCell ref="A3:A5"/>
    <mergeCell ref="B3:B5"/>
    <mergeCell ref="C3:C5"/>
    <mergeCell ref="D3:H3"/>
    <mergeCell ref="I3:I5"/>
  </mergeCells>
  <printOptions/>
  <pageMargins left="0.7086614173228347" right="0.5118110236220472" top="0.5511811023622047" bottom="0.35433070866141736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hp</cp:lastModifiedBy>
  <cp:lastPrinted>2021-07-30T02:10:49Z</cp:lastPrinted>
  <dcterms:created xsi:type="dcterms:W3CDTF">2019-06-25T10:41:31Z</dcterms:created>
  <dcterms:modified xsi:type="dcterms:W3CDTF">2021-07-30T07:15:10Z</dcterms:modified>
  <cp:category/>
  <cp:version/>
  <cp:contentType/>
  <cp:contentStatus/>
</cp:coreProperties>
</file>